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kadiuszn\Desktop\fio 23\kwestionariusz\"/>
    </mc:Choice>
  </mc:AlternateContent>
  <xr:revisionPtr revIDLastSave="0" documentId="13_ncr:1_{DBEA8EF5-129E-4460-B8E3-3F68867FBF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MOOCENA" sheetId="1" r:id="rId1"/>
  </sheets>
  <definedNames>
    <definedName name="_ftn1" localSheetId="0">SAMOOCENA!#REF!</definedName>
    <definedName name="_ftnref1" localSheetId="0">SAMOOCENA!#REF!</definedName>
  </definedNames>
  <calcPr calcId="191029" calcMode="autoNoTable"/>
</workbook>
</file>

<file path=xl/calcChain.xml><?xml version="1.0" encoding="utf-8"?>
<calcChain xmlns="http://schemas.openxmlformats.org/spreadsheetml/2006/main">
  <c r="F187" i="1" l="1"/>
  <c r="F186" i="1"/>
  <c r="F185" i="1"/>
  <c r="F184" i="1"/>
  <c r="F183" i="1"/>
  <c r="F182" i="1"/>
  <c r="F181" i="1"/>
  <c r="F180" i="1"/>
  <c r="F179" i="1"/>
  <c r="F178" i="1"/>
  <c r="F176" i="1"/>
  <c r="F175" i="1"/>
  <c r="F174" i="1"/>
  <c r="F173" i="1"/>
  <c r="F171" i="1"/>
  <c r="F170" i="1"/>
  <c r="F169" i="1"/>
  <c r="F168" i="1"/>
  <c r="F167" i="1"/>
  <c r="F166" i="1"/>
  <c r="F165" i="1"/>
  <c r="F163" i="1"/>
  <c r="F162" i="1"/>
  <c r="F160" i="1"/>
  <c r="F159" i="1"/>
  <c r="F158" i="1"/>
  <c r="F157" i="1"/>
  <c r="F156" i="1"/>
  <c r="F154" i="1"/>
  <c r="F153" i="1"/>
  <c r="F152" i="1"/>
  <c r="F151" i="1"/>
  <c r="F150" i="1"/>
  <c r="F149" i="1"/>
  <c r="F148" i="1"/>
  <c r="F146" i="1"/>
  <c r="F145" i="1"/>
  <c r="F144" i="1"/>
  <c r="F141" i="1"/>
  <c r="F140" i="1"/>
  <c r="F139" i="1"/>
  <c r="F138" i="1"/>
  <c r="F136" i="1"/>
  <c r="F135" i="1"/>
  <c r="F133" i="1"/>
  <c r="F132" i="1"/>
  <c r="F131" i="1"/>
  <c r="F129" i="1"/>
  <c r="F128" i="1"/>
  <c r="F126" i="1"/>
  <c r="F125" i="1"/>
  <c r="F124" i="1"/>
  <c r="F123" i="1"/>
  <c r="F122" i="1"/>
  <c r="F121" i="1"/>
  <c r="F118" i="1"/>
  <c r="F116" i="1"/>
  <c r="F114" i="1"/>
  <c r="F112" i="1"/>
  <c r="F110" i="1"/>
  <c r="F109" i="1"/>
  <c r="F108" i="1"/>
  <c r="F107" i="1"/>
  <c r="F106" i="1"/>
  <c r="F105" i="1"/>
  <c r="F103" i="1"/>
  <c r="F102" i="1"/>
  <c r="D187" i="1"/>
  <c r="D186" i="1"/>
  <c r="D185" i="1"/>
  <c r="D184" i="1"/>
  <c r="D183" i="1"/>
  <c r="D182" i="1"/>
  <c r="D181" i="1"/>
  <c r="D180" i="1"/>
  <c r="D179" i="1"/>
  <c r="D178" i="1"/>
  <c r="D176" i="1"/>
  <c r="D175" i="1"/>
  <c r="D174" i="1"/>
  <c r="D173" i="1"/>
  <c r="D171" i="1"/>
  <c r="D170" i="1"/>
  <c r="D169" i="1"/>
  <c r="D168" i="1"/>
  <c r="D167" i="1"/>
  <c r="D166" i="1"/>
  <c r="D165" i="1"/>
  <c r="D163" i="1"/>
  <c r="D162" i="1"/>
  <c r="D160" i="1"/>
  <c r="D159" i="1"/>
  <c r="D158" i="1"/>
  <c r="D157" i="1"/>
  <c r="D156" i="1"/>
  <c r="D154" i="1"/>
  <c r="D153" i="1"/>
  <c r="D152" i="1"/>
  <c r="D151" i="1"/>
  <c r="D150" i="1"/>
  <c r="D149" i="1"/>
  <c r="D148" i="1"/>
  <c r="D146" i="1"/>
  <c r="D145" i="1"/>
  <c r="D144" i="1"/>
  <c r="D141" i="1"/>
  <c r="D140" i="1"/>
  <c r="D139" i="1"/>
  <c r="D138" i="1"/>
  <c r="D136" i="1"/>
  <c r="D135" i="1"/>
  <c r="D133" i="1"/>
  <c r="D132" i="1"/>
  <c r="D131" i="1"/>
  <c r="D129" i="1"/>
  <c r="D128" i="1"/>
  <c r="D126" i="1"/>
  <c r="D125" i="1"/>
  <c r="D124" i="1"/>
  <c r="D123" i="1"/>
  <c r="D122" i="1"/>
  <c r="D121" i="1"/>
  <c r="D118" i="1"/>
  <c r="D116" i="1"/>
  <c r="D114" i="1"/>
  <c r="D112" i="1"/>
  <c r="D110" i="1"/>
  <c r="D109" i="1"/>
  <c r="D108" i="1"/>
  <c r="D107" i="1"/>
  <c r="D106" i="1"/>
  <c r="D105" i="1"/>
  <c r="D103" i="1"/>
  <c r="D102" i="1"/>
  <c r="F101" i="1"/>
  <c r="D101" i="1"/>
  <c r="F97" i="1"/>
  <c r="D97" i="1"/>
  <c r="F96" i="1"/>
  <c r="D96" i="1"/>
  <c r="F95" i="1"/>
  <c r="D95" i="1"/>
  <c r="F94" i="1"/>
  <c r="D94" i="1"/>
  <c r="F93" i="1"/>
  <c r="D93" i="1"/>
  <c r="F91" i="1"/>
  <c r="D91" i="1"/>
  <c r="F90" i="1"/>
  <c r="D90" i="1"/>
  <c r="F89" i="1"/>
  <c r="D89" i="1"/>
  <c r="F88" i="1"/>
  <c r="D88" i="1"/>
  <c r="F87" i="1"/>
  <c r="D87" i="1"/>
  <c r="F85" i="1"/>
  <c r="D85" i="1"/>
  <c r="F84" i="1"/>
  <c r="D84" i="1"/>
  <c r="F83" i="1"/>
  <c r="D83" i="1"/>
  <c r="F82" i="1"/>
  <c r="D82" i="1"/>
  <c r="F81" i="1"/>
  <c r="D81" i="1"/>
  <c r="F80" i="1"/>
  <c r="D80" i="1"/>
  <c r="F79" i="1"/>
  <c r="D79" i="1"/>
  <c r="F78" i="1"/>
  <c r="D78" i="1"/>
  <c r="F76" i="1"/>
  <c r="D76" i="1"/>
  <c r="F75" i="1"/>
  <c r="D75" i="1"/>
  <c r="F74" i="1"/>
  <c r="D74" i="1"/>
  <c r="F73" i="1"/>
  <c r="D73" i="1"/>
  <c r="F72" i="1"/>
  <c r="D72" i="1"/>
  <c r="F70" i="1"/>
  <c r="D70" i="1"/>
  <c r="F69" i="1"/>
  <c r="D69" i="1"/>
  <c r="F68" i="1"/>
  <c r="D68" i="1"/>
  <c r="F67" i="1"/>
  <c r="D67" i="1"/>
  <c r="F66" i="1"/>
  <c r="D66" i="1"/>
  <c r="F65" i="1"/>
  <c r="D65" i="1"/>
  <c r="F64" i="1"/>
  <c r="D64" i="1"/>
  <c r="F63" i="1"/>
  <c r="D63" i="1"/>
  <c r="F62" i="1"/>
  <c r="D62" i="1"/>
  <c r="F59" i="1"/>
  <c r="D59" i="1"/>
  <c r="F58" i="1"/>
  <c r="D58" i="1"/>
  <c r="F57" i="1"/>
  <c r="D57" i="1"/>
  <c r="F56" i="1"/>
  <c r="D56" i="1"/>
  <c r="F55" i="1"/>
  <c r="D55" i="1"/>
  <c r="F54" i="1"/>
  <c r="D54" i="1"/>
  <c r="F52" i="1"/>
  <c r="D52" i="1"/>
  <c r="F51" i="1"/>
  <c r="D51" i="1"/>
  <c r="F50" i="1"/>
  <c r="D50" i="1"/>
  <c r="F49" i="1"/>
  <c r="D49" i="1"/>
  <c r="F48" i="1"/>
  <c r="D48" i="1"/>
  <c r="F46" i="1"/>
  <c r="D46" i="1"/>
  <c r="F45" i="1"/>
  <c r="D45" i="1"/>
  <c r="F43" i="1"/>
  <c r="D43" i="1"/>
  <c r="F42" i="1"/>
  <c r="D42" i="1"/>
  <c r="F41" i="1"/>
  <c r="D41" i="1"/>
  <c r="F40" i="1"/>
  <c r="D40" i="1"/>
  <c r="F38" i="1"/>
  <c r="D38" i="1"/>
  <c r="F37" i="1"/>
  <c r="D37" i="1"/>
  <c r="F36" i="1"/>
  <c r="D36" i="1"/>
  <c r="F34" i="1"/>
  <c r="D34" i="1"/>
  <c r="F32" i="1"/>
  <c r="D32" i="1"/>
  <c r="F31" i="1"/>
  <c r="D31" i="1"/>
  <c r="F30" i="1"/>
  <c r="D30" i="1"/>
  <c r="F29" i="1"/>
  <c r="D29" i="1"/>
  <c r="F28" i="1"/>
  <c r="D28" i="1"/>
  <c r="F27" i="1"/>
  <c r="D27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7" i="1"/>
  <c r="D17" i="1"/>
  <c r="F15" i="1"/>
  <c r="D15" i="1"/>
  <c r="F14" i="1"/>
  <c r="D14" i="1"/>
  <c r="F13" i="1"/>
  <c r="D13" i="1"/>
  <c r="F12" i="1"/>
  <c r="D12" i="1"/>
  <c r="E55" i="1" l="1"/>
  <c r="E17" i="1"/>
  <c r="E29" i="1" l="1"/>
  <c r="E32" i="1"/>
  <c r="E27" i="1"/>
  <c r="E63" i="1"/>
  <c r="E79" i="1"/>
  <c r="E82" i="1"/>
  <c r="E95" i="1"/>
  <c r="E102" i="1"/>
  <c r="E103" i="1"/>
  <c r="E106" i="1"/>
  <c r="E107" i="1"/>
  <c r="E110" i="1"/>
  <c r="E114" i="1"/>
  <c r="E118" i="1"/>
  <c r="E138" i="1"/>
  <c r="E151" i="1"/>
  <c r="E158" i="1"/>
  <c r="E159" i="1"/>
  <c r="E162" i="1"/>
  <c r="E163" i="1"/>
  <c r="E175" i="1"/>
  <c r="E179" i="1"/>
  <c r="E183" i="1"/>
  <c r="E187" i="1"/>
  <c r="E25" i="1"/>
  <c r="E24" i="1"/>
  <c r="E22" i="1"/>
  <c r="E20" i="1"/>
  <c r="E14" i="1"/>
  <c r="E13" i="1"/>
  <c r="E12" i="1"/>
  <c r="E184" i="1"/>
  <c r="E185" i="1"/>
  <c r="E186" i="1"/>
  <c r="E176" i="1"/>
  <c r="E178" i="1"/>
  <c r="E180" i="1"/>
  <c r="E181" i="1"/>
  <c r="E182" i="1"/>
  <c r="E165" i="1"/>
  <c r="E166" i="1"/>
  <c r="E167" i="1"/>
  <c r="E168" i="1"/>
  <c r="E169" i="1"/>
  <c r="E170" i="1"/>
  <c r="E171" i="1"/>
  <c r="E173" i="1"/>
  <c r="E174" i="1"/>
  <c r="E150" i="1"/>
  <c r="E152" i="1"/>
  <c r="E153" i="1"/>
  <c r="E154" i="1"/>
  <c r="E156" i="1"/>
  <c r="E157" i="1"/>
  <c r="E160" i="1"/>
  <c r="E144" i="1"/>
  <c r="E145" i="1"/>
  <c r="E146" i="1"/>
  <c r="E148" i="1"/>
  <c r="E149" i="1"/>
  <c r="E136" i="1"/>
  <c r="E139" i="1"/>
  <c r="E140" i="1"/>
  <c r="E141" i="1"/>
  <c r="E121" i="1"/>
  <c r="E122" i="1"/>
  <c r="E123" i="1"/>
  <c r="E124" i="1"/>
  <c r="E125" i="1"/>
  <c r="E126" i="1"/>
  <c r="E128" i="1"/>
  <c r="E129" i="1"/>
  <c r="E131" i="1"/>
  <c r="E132" i="1"/>
  <c r="E133" i="1"/>
  <c r="E135" i="1"/>
  <c r="E108" i="1"/>
  <c r="E109" i="1"/>
  <c r="E112" i="1"/>
  <c r="E116" i="1"/>
  <c r="E93" i="1"/>
  <c r="E94" i="1"/>
  <c r="E96" i="1"/>
  <c r="E97" i="1"/>
  <c r="E101" i="1"/>
  <c r="E105" i="1"/>
  <c r="E87" i="1"/>
  <c r="E88" i="1"/>
  <c r="E89" i="1"/>
  <c r="E90" i="1"/>
  <c r="E91" i="1"/>
  <c r="E80" i="1"/>
  <c r="E81" i="1"/>
  <c r="E83" i="1"/>
  <c r="E84" i="1"/>
  <c r="E85" i="1"/>
  <c r="E72" i="1"/>
  <c r="E73" i="1"/>
  <c r="E74" i="1"/>
  <c r="E75" i="1"/>
  <c r="E76" i="1"/>
  <c r="E78" i="1"/>
  <c r="E62" i="1"/>
  <c r="E64" i="1"/>
  <c r="E65" i="1"/>
  <c r="E66" i="1"/>
  <c r="E67" i="1"/>
  <c r="E68" i="1"/>
  <c r="E69" i="1"/>
  <c r="E70" i="1"/>
  <c r="E56" i="1"/>
  <c r="E57" i="1"/>
  <c r="E58" i="1"/>
  <c r="E59" i="1"/>
  <c r="E54" i="1"/>
  <c r="E52" i="1"/>
  <c r="E49" i="1"/>
  <c r="E50" i="1"/>
  <c r="E51" i="1"/>
  <c r="E48" i="1"/>
  <c r="E46" i="1"/>
  <c r="E45" i="1"/>
  <c r="E40" i="1"/>
  <c r="E41" i="1"/>
  <c r="E42" i="1"/>
  <c r="E43" i="1"/>
  <c r="E38" i="1"/>
  <c r="E37" i="1"/>
  <c r="E36" i="1"/>
  <c r="E34" i="1"/>
  <c r="E31" i="1"/>
  <c r="E30" i="1"/>
  <c r="E28" i="1"/>
  <c r="E21" i="1"/>
  <c r="E23" i="1"/>
  <c r="E19" i="1"/>
  <c r="E15" i="1"/>
</calcChain>
</file>

<file path=xl/sharedStrings.xml><?xml version="1.0" encoding="utf-8"?>
<sst xmlns="http://schemas.openxmlformats.org/spreadsheetml/2006/main" count="389" uniqueCount="384">
  <si>
    <t>SAMOOCENA DLA ORGANIZACJI PACJENTÓW</t>
  </si>
  <si>
    <t>CEL:</t>
  </si>
  <si>
    <t>Czy organizacja jest zarejestrowana w KRS?</t>
  </si>
  <si>
    <t>Czy dane zawarte w KRS są aktualne?</t>
  </si>
  <si>
    <t>Zarząd organizacji:</t>
  </si>
  <si>
    <t>1.5.1</t>
  </si>
  <si>
    <t>1.6</t>
  </si>
  <si>
    <t>1.6.1</t>
  </si>
  <si>
    <t>1.6.2</t>
  </si>
  <si>
    <t>1.6.3</t>
  </si>
  <si>
    <t>1.6.4</t>
  </si>
  <si>
    <t>1.6.5</t>
  </si>
  <si>
    <t>1.6.6</t>
  </si>
  <si>
    <t>Ustawy konstytutywne i dokumenty wewnętrzne</t>
  </si>
  <si>
    <t>1.3</t>
  </si>
  <si>
    <t>1.4</t>
  </si>
  <si>
    <t>1.5</t>
  </si>
  <si>
    <t>1.7</t>
  </si>
  <si>
    <t>czy składa się z określonej w statucie liczby osób?</t>
  </si>
  <si>
    <t>czy odbywa spotkania zgodnie z zapisami statutu?</t>
  </si>
  <si>
    <t>czy posiedzenia zarządu są dokumentowane?</t>
  </si>
  <si>
    <t>czy kadencyjność Zarządu jest przestrzegana?</t>
  </si>
  <si>
    <t xml:space="preserve">czy skład zarządu  jest różny od składu organu kontrolnego? </t>
  </si>
  <si>
    <t>czy ustalone zasady reprezentacji są przestrzegane?</t>
  </si>
  <si>
    <t>czy członkowie zarządu są zatrudnieni zgodnie z obowiązującymi przepisami?</t>
  </si>
  <si>
    <t>czy posiedzenia są dokumentowane?</t>
  </si>
  <si>
    <t>czy kadencyjność organu jest przestrzegana?</t>
  </si>
  <si>
    <t>czy członkowie są niezależni od zarządu?</t>
  </si>
  <si>
    <t>czy członkowie pełnią swoje funkcje nieodpłatnie?</t>
  </si>
  <si>
    <t>poziom zagrożenia</t>
  </si>
  <si>
    <t>(1) dobrowolne</t>
  </si>
  <si>
    <t>(2) bez konsekwencji</t>
  </si>
  <si>
    <t>(3) niebezpieczne</t>
  </si>
  <si>
    <t>(4) bardzo groźne</t>
  </si>
  <si>
    <t>działania naprawcze</t>
  </si>
  <si>
    <t>Analiza zagrożenia</t>
  </si>
  <si>
    <t>Reakcja na zagrożenie</t>
  </si>
  <si>
    <t>rekomendowany sposób reakcji na zagrożenie</t>
  </si>
  <si>
    <t>przygotował:</t>
  </si>
  <si>
    <t>imię i nazwisko oraz podpis osoby przygotowującej dokument</t>
  </si>
  <si>
    <t>ZADANIE:</t>
  </si>
  <si>
    <t>raz do roku</t>
  </si>
  <si>
    <t xml:space="preserve">CZĘSTOTLIWOŚĆ: </t>
  </si>
  <si>
    <t>(0) brak zagrożenia</t>
  </si>
  <si>
    <t>konieczność działania</t>
  </si>
  <si>
    <t>niska</t>
  </si>
  <si>
    <t>średnia</t>
  </si>
  <si>
    <t>wysoka</t>
  </si>
  <si>
    <t>bardzo wysoka</t>
  </si>
  <si>
    <t>Czy organizacja zgłasza wszystkie rodzaje umów do ZUS?</t>
  </si>
  <si>
    <t>Czy organizacja prawidłowo oblicza i terminowo odprowadza zaliczkę na podatek dochodowy od wszystkich umów, do których ma on zastosowanie?</t>
  </si>
  <si>
    <t>Czy organizacja w terminie wysyła PIT-11 do urzędu skarbowego?</t>
  </si>
  <si>
    <t>Czy organizacja w terminie wysyła/przekazuje PIT-11 do pracowników? Czy potwierdza fakt odebrania dokumentu?</t>
  </si>
  <si>
    <t>Czy organizacja stosuje jednolity sposób rozliczania podróży służbowych z członkami zarządu, wolontariuszami i współpracownikami?</t>
  </si>
  <si>
    <t>Czy organizacja realizuje obowiązki związane z PPK? (dotyczy umów o pracę oraz umów zleceń ze składkami na ubezpieczenie społeczne)</t>
  </si>
  <si>
    <t>Podatki</t>
  </si>
  <si>
    <t>Czy organizacja przekazała uchwałą nieopodatkowaną nadwyżkę finansową na działalność pożytku (OPP) lub na działalność zgodną z art 17 ustawy o podatku CIT?</t>
  </si>
  <si>
    <t>Czy organizacja zarejestrowała się jako czynny podatnik VAT jeśli jej przychody ze sprzedaży (w ramach działalności gospodarczej lub odpłatnej pożytku publicznego) przekraczają 200 000 zł rocznie lub sprzedaż dotyczy towarów i usług, które zawsze podlegają opodatkowaniu (np. doradztwo)</t>
  </si>
  <si>
    <t>Czy organizacja odprowadza podatek od nieruchomości? – jeśli dotyczy</t>
  </si>
  <si>
    <t>Czy przekazując osobom fizycznym (beneficjentom, podopiecznym) darowizny w wysokości przekraczającej 5733 zł organizacja informuje je o konieczności odprowadzenia podatku od darowizn?</t>
  </si>
  <si>
    <t>Czy organizacja wypełnia terminowo obowiązki dotyczące:</t>
  </si>
  <si>
    <t>sprawozdania finansowego, które:</t>
  </si>
  <si>
    <t>deklaracji podatkowych:</t>
  </si>
  <si>
    <t>deklaracji ZUS:</t>
  </si>
  <si>
    <t>sprawozdanie z działalności:</t>
  </si>
  <si>
    <t>sprawozdanie OPP:</t>
  </si>
  <si>
    <t>deklaracja podatku od nieruchomości:</t>
  </si>
  <si>
    <t>Przychody ze źródeł prywatnych i ofiarności publicznej</t>
  </si>
  <si>
    <t>Czy organizacja zgłasza wszystkie prowadzone przez siebie zbiórki publiczne?</t>
  </si>
  <si>
    <t>Czy organizacja w terminie składa sprawozdania ze zbiórek publicznych i z rozdysponowania ofiar?</t>
  </si>
  <si>
    <t>Czy organizacja zgłasza prowadzone przez siebie charytatywne loterie fantowe w urzędzie celno-skarbowym?</t>
  </si>
  <si>
    <t>Czy organizacja dopełnia określonych w Ustawie o przeciwdziałaniu pieniędzy i finansowaniu terroryzmu obowiązków ciążących na niej jako organizatorze loterii jako tzw “instytucji obowiązanej”?</t>
  </si>
  <si>
    <t>Czy organizacja prowadzi jawną i przejrzystą działalność, w tym czy:</t>
  </si>
  <si>
    <t>Czy organizacja przestrzega przepisów o RODO, w tym:</t>
  </si>
  <si>
    <t>8.2.2.</t>
  </si>
  <si>
    <t>Czy organizacja przestrzega przepisów o dostępności w tym:</t>
  </si>
  <si>
    <t>Czy organizacja przestrzega przepisów związanych z przeciwdziałaniem praniu pieniędzy i finansowaniu terroryzmu w tym:</t>
  </si>
  <si>
    <t>Prawo autorskie</t>
  </si>
  <si>
    <t>Praca z małoletnimi</t>
  </si>
  <si>
    <t>Karta zasad</t>
  </si>
  <si>
    <t>Czy w swojej pracy organizacja kieruje się zasadą poszanowania godności, praw i wolności człowieka, zasadami pomocniczości i dialogu oraz ideą dobra wspólnego.</t>
  </si>
  <si>
    <t>Czy organizacja bierze udział w procesie stanowienia prawa? Jeśli tak to czy występuje jako rzecznik interesu społecznego, w imieniu konkretnych grup pacjenckich lub zawodowych, czy też w imię innych interesów np. korporacyjnych?</t>
  </si>
  <si>
    <t>Czy organizacja zachowuje niezależność zarówno od źródeł finansowania, jak i politycznych ośrodków władzy?</t>
  </si>
  <si>
    <t xml:space="preserve">Czy działalność merytoryczna i finansowa organizacji pozarządowych jest działalnością jawną, a jeśli są informacje nieupubliczniane to jest publiczna informacja z jakiego powodu? </t>
  </si>
  <si>
    <t>Czy organizacja bierze pod uwagę społeczne skutki swoich działań i ich wpływ na społeczność i środowisko naturalne? Czy dba o  efektywne wykorzystanie powierzonych im środków?</t>
  </si>
  <si>
    <t>Czy organizacja działa w oparciu o rzeczywistą analizę potrzeb? Bada skuteczność swoich działań i nie podejmuje się działań, których nie jest w stanie rzetelnie wykonać?</t>
  </si>
  <si>
    <t xml:space="preserve">Czy organizacja przeznacza całe wypracowane dochody wyłącznie na realizację zadań statutowych oraz – w rozsądnych granicach – na rozwój organizacji? </t>
  </si>
  <si>
    <t>Czy organizacja współdziała z innymi organizacjami i podmiotami na zasadach partnerstwa w celu lepszego wypełniania swojej misji i przyczyniania się do wzmacniania dobra wspólnego?</t>
  </si>
  <si>
    <t>Czy organizacja ma wydzielony, obok organu zarządzającego organ nadzorczy, który w sposób rzetelny i niezależny pełni funkcje kontrolne?</t>
  </si>
  <si>
    <t xml:space="preserve">W organizacji szczególną wagę przywiązuje się do przejrzystych relacji w działaniach osób zaangażowanych w pracę organizacji - tak zawodowo, jak i wolontarystycznie - unikając sytuacji konfliktu interesów? Np. członek zarządu pracuje w organizacji jako podwładny osoby zatrudnionej przez zarząd. </t>
  </si>
  <si>
    <t>2.1   </t>
  </si>
  <si>
    <t>2.2   </t>
  </si>
  <si>
    <t>2.3   </t>
  </si>
  <si>
    <t>2.4   </t>
  </si>
  <si>
    <t>2.5   </t>
  </si>
  <si>
    <t>realizuje wszystkie zapisy umowy?</t>
  </si>
  <si>
    <t>2.2.1</t>
  </si>
  <si>
    <t>2.2.2</t>
  </si>
  <si>
    <t>2.2.3</t>
  </si>
  <si>
    <t>2.3.1</t>
  </si>
  <si>
    <t>2.32</t>
  </si>
  <si>
    <t>2.3.3</t>
  </si>
  <si>
    <t>2.3.4</t>
  </si>
  <si>
    <t>2.4.1</t>
  </si>
  <si>
    <t>2.4.2</t>
  </si>
  <si>
    <t>2.5.1</t>
  </si>
  <si>
    <t>2.5.2</t>
  </si>
  <si>
    <t>2.5.3</t>
  </si>
  <si>
    <t>2.5.4</t>
  </si>
  <si>
    <t>3.1   </t>
  </si>
  <si>
    <t>3.2   </t>
  </si>
  <si>
    <t>3.3   </t>
  </si>
  <si>
    <t>3.4   </t>
  </si>
  <si>
    <t>3.5   </t>
  </si>
  <si>
    <t>5.1</t>
  </si>
  <si>
    <t>5.2</t>
  </si>
  <si>
    <t>5.3</t>
  </si>
  <si>
    <t>5.4</t>
  </si>
  <si>
    <t>5.5</t>
  </si>
  <si>
    <t>Zatrudnienie</t>
  </si>
  <si>
    <t>Rachunkowość</t>
  </si>
  <si>
    <t>Ustawa o działalności pożytku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</si>
  <si>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</si>
  <si>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</si>
  <si>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</si>
  <si>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</si>
  <si>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</si>
  <si>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</si>
  <si>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</si>
  <si>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</si>
  <si>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</si>
  <si>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4.2.1</t>
  </si>
  <si>
    <t>4.2.2</t>
  </si>
  <si>
    <t>4.2.3</t>
  </si>
  <si>
    <t>4.2.4</t>
  </si>
  <si>
    <t>4.2.5</t>
  </si>
  <si>
    <t>4.3</t>
  </si>
  <si>
    <t>4.3.1</t>
  </si>
  <si>
    <t>4.3.2</t>
  </si>
  <si>
    <t>4.3.3</t>
  </si>
  <si>
    <t>4.4</t>
  </si>
  <si>
    <t>4.</t>
  </si>
  <si>
    <t>Sprawozdawczość (składanie sprawozdań i deklaracji)</t>
  </si>
  <si>
    <t>6.</t>
  </si>
  <si>
    <t>6.1</t>
  </si>
  <si>
    <t>6.1.1</t>
  </si>
  <si>
    <t>6.1.2</t>
  </si>
  <si>
    <t>6.1.3</t>
  </si>
  <si>
    <t>6.2</t>
  </si>
  <si>
    <t>6.2.1</t>
  </si>
  <si>
    <t>6.2.2</t>
  </si>
  <si>
    <t>6.2.3</t>
  </si>
  <si>
    <t>6.2.4</t>
  </si>
  <si>
    <t>6.2.5</t>
  </si>
  <si>
    <t>6.2.6</t>
  </si>
  <si>
    <t>6.3</t>
  </si>
  <si>
    <t>6.3.1</t>
  </si>
  <si>
    <t>6.4</t>
  </si>
  <si>
    <t>6.4.1</t>
  </si>
  <si>
    <t>6.5</t>
  </si>
  <si>
    <t>6.5.1</t>
  </si>
  <si>
    <t>6.6</t>
  </si>
  <si>
    <t>6.6.1</t>
  </si>
  <si>
    <t>Źródła przychodów</t>
  </si>
  <si>
    <t>7.</t>
  </si>
  <si>
    <t>7.1</t>
  </si>
  <si>
    <t>7.1.1</t>
  </si>
  <si>
    <t>7.1.2</t>
  </si>
  <si>
    <t>7.1.3</t>
  </si>
  <si>
    <t>7.1.4</t>
  </si>
  <si>
    <t>7.1.5</t>
  </si>
  <si>
    <t>7.1.6</t>
  </si>
  <si>
    <t>7.2</t>
  </si>
  <si>
    <t>7.2.1</t>
  </si>
  <si>
    <t>7.2.2</t>
  </si>
  <si>
    <t>7.3</t>
  </si>
  <si>
    <t>7.3.1</t>
  </si>
  <si>
    <t>7.3.2</t>
  </si>
  <si>
    <t>7.3.3</t>
  </si>
  <si>
    <t>7.4</t>
  </si>
  <si>
    <t>7.4.1</t>
  </si>
  <si>
    <t>8.1</t>
  </si>
  <si>
    <t>8.2</t>
  </si>
  <si>
    <t>8.3</t>
  </si>
  <si>
    <t>8.4</t>
  </si>
  <si>
    <t>Inne obowiązki</t>
  </si>
  <si>
    <t>8.</t>
  </si>
  <si>
    <t>8.1.1</t>
  </si>
  <si>
    <t>8.1.2</t>
  </si>
  <si>
    <t>8.1.3</t>
  </si>
  <si>
    <t>8.2.1</t>
  </si>
  <si>
    <t>8.2.3</t>
  </si>
  <si>
    <t>8.2.4</t>
  </si>
  <si>
    <t>8.2.5</t>
  </si>
  <si>
    <t>8.3.1</t>
  </si>
  <si>
    <t>8.3.2</t>
  </si>
  <si>
    <t>8.3.3</t>
  </si>
  <si>
    <t>8.3.4</t>
  </si>
  <si>
    <t>8.3.5</t>
  </si>
  <si>
    <t>8.4.1</t>
  </si>
  <si>
    <t>8.5</t>
  </si>
  <si>
    <t>8.6</t>
  </si>
  <si>
    <t>8.7</t>
  </si>
  <si>
    <t>4.1   </t>
  </si>
  <si>
    <t>4.2   </t>
  </si>
  <si>
    <t>2.</t>
  </si>
  <si>
    <t>3.</t>
  </si>
  <si>
    <t>Czy organizacja prowadzi działalność odpłatną pożytku publicznego?Jeżeli tak czy:</t>
  </si>
  <si>
    <t>Czy organizacja korzysta z dotacji w oparciu o Ustawę o działalności pożytku publicznego i wolontariacie? Jeżeli tak czy:</t>
  </si>
  <si>
    <t>Czy organizacja korzysta z pracy wolontariuszy?Jeżeli tak czy:</t>
  </si>
  <si>
    <r>
      <t xml:space="preserve"> </t>
    </r>
    <r>
      <rPr>
        <sz val="11"/>
        <color theme="1"/>
        <rFont val="Arial"/>
        <family val="2"/>
      </rPr>
      <t>czy wolontariusze są angażowani wyłącznie do działalności statutowej?Wolontariusze nie mogą być zaangażowani do działań prowadzonych w ramach działalności gospodarczej</t>
    </r>
  </si>
  <si>
    <t>sprawozdaje się w terminie?</t>
  </si>
  <si>
    <t>wydatkuje środki pochodzące z 1,5%  zgodnie z przepisami i wyłącznie na działalność pożytku publicznego?</t>
  </si>
  <si>
    <t>statut lub inny dokument wewnętrzny określa, co jest przedmiotem działalności odpłatnej?</t>
  </si>
  <si>
    <t xml:space="preserve"> przedmiot działalności odpłatnej nie pokrywa się z przedmiotem działalności gospodarczej (jeśli taka też jest prowadzona?</t>
  </si>
  <si>
    <t>ma wydzieloną rachunkowo działalność odpłatną i gospodarczą od nieodpłatnej?</t>
  </si>
  <si>
    <t xml:space="preserve">kalkuluje przychody z odpłatnej działalności pożytku publicznego tak, żeby nie wystąpił dochód (nadwyżka przychodów nad kosztami) na tej działalności? </t>
  </si>
  <si>
    <r>
      <t xml:space="preserve">ma wydzielone rachunkowo </t>
    </r>
    <r>
      <rPr>
        <sz val="11"/>
        <color theme="1"/>
        <rFont val="Arial"/>
        <family val="2"/>
      </rPr>
      <t>(a jeśli grantodawca wymaga - także w formie osobnego konta bankowego) poszczególne projekty</t>
    </r>
  </si>
  <si>
    <t>precyzyjnie określa zadania wolontariuszy, wyznacza koordynatora ich pracy oraz informuje ich o przysługujących im prawach i obowiązkach?</t>
  </si>
  <si>
    <r>
      <t xml:space="preserve">ubezpiecza wolontariuszy od następstw nieszczęśliwych wypadków, </t>
    </r>
    <r>
      <rPr>
        <sz val="11"/>
        <color theme="1"/>
        <rFont val="Arial"/>
        <family val="2"/>
      </rPr>
      <t>jeśli pracują dla niej</t>
    </r>
    <r>
      <rPr>
        <sz val="11"/>
        <color rgb="FF000000"/>
        <rFont val="Arial"/>
        <family val="2"/>
      </rPr>
      <t xml:space="preserve"> krócej niż 30 dni?</t>
    </r>
  </si>
  <si>
    <t>zawiera porozumienie wolontariackie w formie pisemnej , jeśli pracują dla niej co najmniej 30 dni?</t>
  </si>
  <si>
    <r>
      <t xml:space="preserve"> zapewnia wolontariuszom niezbędne szkolenia, a jeśli dotyczy - zwrot kosztów </t>
    </r>
    <r>
      <rPr>
        <sz val="11"/>
        <color theme="1"/>
        <rFont val="Arial"/>
        <family val="2"/>
      </rPr>
      <t>podróży</t>
    </r>
    <r>
      <rPr>
        <sz val="11"/>
        <color rgb="FF000000"/>
        <rFont val="Arial"/>
        <family val="2"/>
      </rPr>
      <t xml:space="preserve"> </t>
    </r>
    <r>
      <rPr>
        <sz val="11"/>
        <color theme="1"/>
        <rFont val="Arial"/>
        <family val="2"/>
      </rPr>
      <t>służbowych</t>
    </r>
    <r>
      <rPr>
        <sz val="11"/>
        <color rgb="FF000000"/>
        <rFont val="Arial"/>
        <family val="2"/>
      </rPr>
      <t xml:space="preserve">? </t>
    </r>
  </si>
  <si>
    <t>pracownicy posiadają odpowiednie kwalifikacje i doświadczenie do zajmowanego stanowiska?</t>
  </si>
  <si>
    <r>
      <rPr>
        <sz val="11"/>
        <color theme="1"/>
        <rFont val="Arial"/>
        <family val="2"/>
      </rPr>
      <t xml:space="preserve">przed dopuszczeniem do pracy kieruje pracownika na wstępne badania lekarskie z zakresu medycyny pracy? </t>
    </r>
    <r>
      <rPr>
        <sz val="11"/>
        <color rgb="FF000000"/>
        <rFont val="Arial"/>
        <family val="2"/>
      </rPr>
      <t xml:space="preserve"> </t>
    </r>
  </si>
  <si>
    <r>
      <rPr>
        <sz val="11"/>
        <color theme="1"/>
        <rFont val="Arial"/>
        <family val="2"/>
      </rPr>
      <t xml:space="preserve">kieruje wszystkich pracowników na </t>
    </r>
    <r>
      <rPr>
        <sz val="11"/>
        <color rgb="FF000000"/>
        <rFont val="Arial"/>
        <family val="2"/>
      </rPr>
      <t xml:space="preserve">okresowe badania lekarskie </t>
    </r>
    <r>
      <rPr>
        <sz val="11"/>
        <color theme="1"/>
        <rFont val="Arial"/>
        <family val="2"/>
      </rPr>
      <t>w przewidzianych prawem terminach</t>
    </r>
    <r>
      <rPr>
        <sz val="11"/>
        <color rgb="FF000000"/>
        <rFont val="Arial"/>
        <family val="2"/>
      </rPr>
      <t>?</t>
    </r>
  </si>
  <si>
    <r>
      <rPr>
        <sz val="11"/>
        <color theme="1"/>
        <rFont val="Arial"/>
        <family val="2"/>
      </rPr>
      <t>zapewnia wszystkim pracownikom szkolenie BHP</t>
    </r>
    <r>
      <rPr>
        <sz val="11"/>
        <color rgb="FF000000"/>
        <rFont val="Arial"/>
        <family val="2"/>
      </rPr>
      <t>?</t>
    </r>
  </si>
  <si>
    <t>prowadzone są teczki personalne pracowników?</t>
  </si>
  <si>
    <t>pracownicy wykorzystują urlopy zgodnie z przepisami prawa pracy?</t>
  </si>
  <si>
    <t xml:space="preserve">stawka wynagrodzenia za pracę jest równa lub wyższa niż obowiązujące ustawowe minimalne wynagrodzenie za pracę? </t>
  </si>
  <si>
    <t>czy odchodzący pracownik otrzymuje świadectwo pracy? Czy potwierdza fakt odebrania dokumentu?</t>
  </si>
  <si>
    <t xml:space="preserve"> czy składki na ZUS są terminowo odprowadzane?</t>
  </si>
  <si>
    <r>
      <t xml:space="preserve"> </t>
    </r>
    <r>
      <rPr>
        <sz val="11"/>
        <color theme="1"/>
        <rFont val="Arial"/>
        <family val="2"/>
      </rPr>
      <t xml:space="preserve">czy umowa zlecenie jest zawierana wyłącznie wtedy, gdy nie występują przesłanki do zawarcia umowy o pracę? </t>
    </r>
  </si>
  <si>
    <t>prowadzone są rejestry czasu pracy dla każdej umowy zlecenie?</t>
  </si>
  <si>
    <r>
      <t xml:space="preserve"> </t>
    </r>
    <r>
      <rPr>
        <sz val="11"/>
        <color theme="1"/>
        <rFont val="Arial"/>
        <family val="2"/>
      </rPr>
      <t>czy stawka godzinowa jest równa lub wyższa niż obowiązująca minimalna stawka godzinowa dla umów zleceń?</t>
    </r>
  </si>
  <si>
    <t>czy umowy o dzieło zawsze mają formę pisemną</t>
  </si>
  <si>
    <t>dzieło jest odpowiednio przyjęte po wykonaniu?</t>
  </si>
  <si>
    <t xml:space="preserve"> czy przeprowadziła wśród pracowników partycypacyjny i udokumentowany wybór instytucji finansowej?</t>
  </si>
  <si>
    <r>
      <t xml:space="preserve"> czy spełnia wszystkie obowiąz</t>
    </r>
    <r>
      <rPr>
        <sz val="11"/>
        <color theme="1"/>
        <rFont val="Arial"/>
        <family val="2"/>
      </rPr>
      <t>ki</t>
    </r>
    <r>
      <rPr>
        <sz val="11"/>
        <color rgb="FF000000"/>
        <rFont val="Arial"/>
        <family val="2"/>
      </rPr>
      <t xml:space="preserve"> informacyjn</t>
    </r>
    <r>
      <rPr>
        <sz val="11"/>
        <color theme="1"/>
        <rFont val="Arial"/>
        <family val="2"/>
      </rPr>
      <t>e</t>
    </r>
    <r>
      <rPr>
        <sz val="11"/>
        <color rgb="FF000000"/>
        <rFont val="Arial"/>
        <family val="2"/>
      </rPr>
      <t xml:space="preserve"> wobec pracowników?</t>
    </r>
  </si>
  <si>
    <r>
      <t xml:space="preserve"> czy podpisała umowy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o prowadzenie PPK w imieniu wszystkich pracowników/zleceniobiorców, którzy nie złożyli oświadczenia o rezygnacji z tej formy oszczędzania? </t>
    </r>
  </si>
  <si>
    <t>czy organizacja zostawia wszystkim uprawnionym pracownikom/zleceniobiorcom pełną swobodę w podejmowaniu decyzji w przedmiocie oszczędzania i nie stosuje wobec nich żadnej presji czy zachęt?</t>
  </si>
  <si>
    <t xml:space="preserve"> jest przyjęte do dnia 31 marca</t>
  </si>
  <si>
    <t xml:space="preserve"> jest zatwierdzone do dnia 30 czerwca</t>
  </si>
  <si>
    <t xml:space="preserve"> jest złożone do US w terminie w ciągu 10 dni od daty zatwierdzenia</t>
  </si>
  <si>
    <t>  PIT-11 – w terminie do 31 stycznia do US i końca lutego do przekazania pracownikom</t>
  </si>
  <si>
    <t xml:space="preserve"> PIT-40 (rozliczenie emeryta)</t>
  </si>
  <si>
    <t>  VAT-7 – do 25 dnia każdego następnego miesiąca</t>
  </si>
  <si>
    <t xml:space="preserve"> do 15 dnia każdego następnego miesiąca</t>
  </si>
  <si>
    <t xml:space="preserve"> do 15 lipca - zamieszczenie w bazie OPP prowadzonej przez Narodowy Instytut Wolności</t>
  </si>
  <si>
    <t xml:space="preserve"> w terminie do 31 stycznia do wójta/burmistrza/prezydenta miasta</t>
  </si>
  <si>
    <t>ma odpowiednio wydzieloną księgowo i formalnie działalność gospodarczą?</t>
  </si>
  <si>
    <r>
      <t xml:space="preserve"> </t>
    </r>
    <r>
      <rPr>
        <sz val="11"/>
        <color theme="1"/>
        <rFont val="Arial"/>
        <family val="2"/>
      </rPr>
      <t>organizacja sprzedająca produkty lub usługi nie unika kwalifikowania ich jako sprzedaż poprzez pobieranie zapłaty za nie w formie fikcyjnych (pozornych) darowizn?</t>
    </r>
  </si>
  <si>
    <r>
      <t xml:space="preserve">  </t>
    </r>
    <r>
      <rPr>
        <sz val="11"/>
        <color theme="1"/>
        <rFont val="Arial"/>
        <family val="2"/>
      </rPr>
      <t xml:space="preserve">usługi sponsoringowe świadczone na rzecz innych podmiotów kwalifikuje jako działalność gospodarczą </t>
    </r>
    <r>
      <rPr>
        <sz val="11"/>
        <color rgb="FF000000"/>
        <rFont val="Arial"/>
        <family val="2"/>
      </rPr>
      <t xml:space="preserve"> </t>
    </r>
    <r>
      <rPr>
        <sz val="11"/>
        <color theme="1"/>
        <rFont val="Arial"/>
        <family val="2"/>
      </rPr>
      <t>a nie darowizny</t>
    </r>
  </si>
  <si>
    <t>  odprowadza podatek dochodowy, o ile jest to wymagane?</t>
  </si>
  <si>
    <r>
      <t xml:space="preserve">   </t>
    </r>
    <r>
      <rPr>
        <sz val="11"/>
        <color theme="1"/>
        <rFont val="Arial"/>
        <family val="2"/>
      </rPr>
      <t xml:space="preserve">składa roczne sprawozdania finansowe w KRS </t>
    </r>
  </si>
  <si>
    <t>ma świadomość odpowiednich przepisów?</t>
  </si>
  <si>
    <t>  świadomie zaakceptowała zapisy umowy i ich przestrzega?</t>
  </si>
  <si>
    <t>  czy darowizny zawsze są przekazywane bezinteresownie i nie są formą ukrywania sprzedaży produktów lub usług?</t>
  </si>
  <si>
    <r>
      <t xml:space="preserve"> </t>
    </r>
    <r>
      <rPr>
        <sz val="11"/>
        <color theme="1"/>
        <rFont val="Arial"/>
        <family val="2"/>
      </rPr>
      <t>czy sprawozdaje je w CIT-8</t>
    </r>
  </si>
  <si>
    <t xml:space="preserve"> upublicznia na stronie internetowej raport merytoryczny oraz finansowy?</t>
  </si>
  <si>
    <r>
      <t xml:space="preserve"> </t>
    </r>
    <r>
      <rPr>
        <sz val="11"/>
        <color theme="1"/>
        <rFont val="Arial"/>
        <family val="2"/>
      </rPr>
      <t>prowadzi</t>
    </r>
    <r>
      <rPr>
        <sz val="11"/>
        <color rgb="FF000000"/>
        <rFont val="Arial"/>
        <family val="2"/>
      </rPr>
      <t xml:space="preserve"> rejestr czynności przetwarzania danych?</t>
    </r>
  </si>
  <si>
    <t>Czy publikując wizerunek osób fizycznych organizacja zawsze ma ich zgodę, z wyjątkiem zdjęć na których są tylko częścią większej całości (wydarzenia, imprezy publicznej, itp)?</t>
  </si>
  <si>
    <t>wypełnia obowiązki informacyjne wobec osób, których dane przetwarza?</t>
  </si>
  <si>
    <r>
      <t> </t>
    </r>
    <r>
      <rPr>
        <sz val="11"/>
        <color theme="1"/>
        <rFont val="Arial"/>
        <family val="2"/>
      </rPr>
      <t xml:space="preserve">przeprowadziła analizę ryzyka i wdrożyła adekwatne do niej środki bezpieczeństwa </t>
    </r>
  </si>
  <si>
    <r>
      <rPr>
        <sz val="11"/>
        <color theme="1"/>
        <rFont val="Arial"/>
        <family val="2"/>
      </rPr>
      <t>przyjęła i w praktyce stosuje</t>
    </r>
    <r>
      <rPr>
        <sz val="11"/>
        <color rgb="FF000000"/>
        <rFont val="Arial"/>
        <family val="2"/>
      </rPr>
      <t xml:space="preserve"> politykę</t>
    </r>
    <r>
      <rPr>
        <sz val="11"/>
        <color theme="1"/>
        <rFont val="Arial"/>
        <family val="2"/>
      </rPr>
      <t>/procedurę ochrony danych osobowych</t>
    </r>
    <r>
      <rPr>
        <sz val="11"/>
        <color rgb="FF000000"/>
        <rFont val="Arial"/>
        <family val="2"/>
      </rPr>
      <t>?</t>
    </r>
  </si>
  <si>
    <r>
      <t> </t>
    </r>
    <r>
      <rPr>
        <sz val="11"/>
        <color theme="1"/>
        <rFont val="Arial"/>
        <family val="2"/>
      </rPr>
      <t>dopuszcza do danych osobowych wyłącznie osoby, które wcześniej do tego upoważni</t>
    </r>
  </si>
  <si>
    <r>
      <rPr>
        <sz val="11"/>
        <color theme="1"/>
        <rFont val="Arial"/>
        <family val="2"/>
      </rPr>
      <t>zawiera</t>
    </r>
    <r>
      <rPr>
        <sz val="11"/>
        <color rgb="FF000000"/>
        <rFont val="Arial"/>
        <family val="2"/>
      </rPr>
      <t xml:space="preserve"> umowy powierzenia przetwarzania danych z podmiotami, które przetwarzają dane osobowe w jej imieniu i na jej rzecz?</t>
    </r>
  </si>
  <si>
    <r>
      <t xml:space="preserve">strona służąca do </t>
    </r>
    <r>
      <rPr>
        <sz val="11"/>
        <color theme="1"/>
        <rFont val="Arial"/>
        <family val="2"/>
      </rPr>
      <t xml:space="preserve">teletransmisji danych </t>
    </r>
    <r>
      <rPr>
        <sz val="11"/>
        <color rgb="FF000000"/>
        <rFont val="Arial"/>
        <family val="2"/>
      </rPr>
      <t>jest zabezpieczona protokołem SSL?</t>
    </r>
  </si>
  <si>
    <t xml:space="preserve">dąży do zapewnienia dostępności wszystkich swoich działań dla osób ze specjalnymi potrzebami </t>
  </si>
  <si>
    <t>uwzględnia w projektach zróżnicowane sposoby zapewnienia dostępności, zwłaszcza w przypadku projektów finansowanych ze środków publicznych</t>
  </si>
  <si>
    <t>publikuje na swojej stronie deklarację dostępności na stronie?</t>
  </si>
  <si>
    <t>przeprowadziła ocenę zapewnienia dostępności cyfrowej?</t>
  </si>
  <si>
    <t>strona spełnia wymogi standardu Web Content Accessibility Guidelines – WCAG 2.1?</t>
  </si>
  <si>
    <r>
      <t xml:space="preserve">prawidłowo </t>
    </r>
    <r>
      <rPr>
        <sz val="11"/>
        <color theme="1"/>
        <rFont val="Arial"/>
        <family val="2"/>
      </rPr>
      <t>ustaliła i w terminie zgłosiła swoich</t>
    </r>
    <r>
      <rPr>
        <sz val="11"/>
        <color rgb="FF000000"/>
        <rFont val="Arial"/>
        <family val="2"/>
      </rPr>
      <t xml:space="preserve"> beneficjentów rzeczywistych CRBR (</t>
    </r>
    <r>
      <rPr>
        <i/>
        <sz val="11"/>
        <color rgb="FF000000"/>
        <rFont val="Arial"/>
        <family val="2"/>
      </rPr>
      <t>Centralnego Rejestru Beneficjentów Rzeczywistych)</t>
    </r>
    <r>
      <rPr>
        <sz val="11"/>
        <color rgb="FF000000"/>
        <rFont val="Arial"/>
        <family val="2"/>
      </rPr>
      <t>?</t>
    </r>
  </si>
  <si>
    <t>Czy organizacja korzysta wyłącznie z utworów (tekstów, grafik, zdjęć), do których posiada prawa autorskie?</t>
  </si>
  <si>
    <t xml:space="preserve">Czy korzystając ze źródeł publicznie dostępnych organizacja pilnuje, aby były to utwory dostępne na otwartej licencji? </t>
  </si>
  <si>
    <t>Czy organizacja zawiera z autorami pisemne umowy przeniesienia praw autorskich do utworów, z których korzysta?</t>
  </si>
  <si>
    <t>Czy organizacja podaje autorstwo tekstów, grafik i fotografii zawsze jeśli autorzy nie zdecydowali inaczej?</t>
  </si>
  <si>
    <t>Czy odtwarzając publicznie cudze utwory organizacja zawsze reguluje zobowiązania wobec ZAiKS wynikające z tantiemów?</t>
  </si>
  <si>
    <t>Czy organizacja korzysta wyłącznie z legalnego oprogramowania?</t>
  </si>
  <si>
    <t>Czy organizacja posiada aktywne konto w Rejestrze sprawców przestępstw na tle seksualnym z dostępem ograniczonym  (tzw. rejestrze pedofilów)?</t>
  </si>
  <si>
    <t>Czy organizacja sprawdza każdą osobę, którą dopuszcza do kontaktów z małoletnimi w rejestrze?</t>
  </si>
  <si>
    <t>Czy organizacja weryfikuje niekaralność każdej osoby, którą dopuszcza do kontaktów z małoletnimi w zakresie wymaganym Ustawą o zapobieganiu zagrożeniom przestępczością na tle seksualnym?</t>
  </si>
  <si>
    <t> Czy organizacja opracowała, upubliczniła i stosuje własne standardy ochrony małoletnich zgodne z ustawowymi wymogami?</t>
  </si>
  <si>
    <t>są to faktyczne darowizny a nie prowadzona pod pozorem pozyskiwania darowizn sprzedaż produktów lub usług (w szczególności sponsoringowych)</t>
  </si>
  <si>
    <t xml:space="preserve">informuje darczyńców o swoich działaniach? </t>
  </si>
  <si>
    <t>na stronie internetowej zamieszcza podstawowe informacje, a pozostałe informacje publiczne udostępnia na wniosek?</t>
  </si>
  <si>
    <r>
      <t>udostępnia publicznie informacje o większych darowiznach od osób prawnych (powyżej 15 tysięcy złotych od jednej osoby prawnej lub gdy suma wszystkich darowizn od jednej osoby prawnej przekroczy w danym roku 3</t>
    </r>
    <r>
      <rPr>
        <sz val="11"/>
        <color theme="1"/>
        <rFont val="Arial"/>
        <family val="2"/>
      </rPr>
      <t>5</t>
    </r>
    <r>
      <rPr>
        <sz val="11"/>
        <color rgb="FF000000"/>
        <rFont val="Arial"/>
        <family val="2"/>
      </rPr>
      <t xml:space="preserve"> tysięcy złotych) na stronie internetowej lub jest gotowa udostępnić na wniosek?</t>
    </r>
  </si>
  <si>
    <t>Czy organizacja zatrudnia osoby na umowę o pracę?Jeżeli tak czy:</t>
  </si>
  <si>
    <t>Czy organizacja zatrudnia osoby na umowę zlecenie?Jeżeli tak czy:</t>
  </si>
  <si>
    <t> sprawdzono, że zlecenia zostały prawidłowo wykonane?</t>
  </si>
  <si>
    <r>
      <rPr>
        <sz val="11"/>
        <color theme="1"/>
        <rFont val="Arial"/>
        <family val="2"/>
      </rPr>
      <t xml:space="preserve">czy </t>
    </r>
    <r>
      <rPr>
        <sz val="11"/>
        <color rgb="FF000000"/>
        <rFont val="Arial"/>
        <family val="2"/>
      </rPr>
      <t>dłuższe zlecenia rozliczane są co miesiąc?</t>
    </r>
  </si>
  <si>
    <t>Czy organizacja zawiera umowy o dzieło?Jeżeli tak czy:</t>
  </si>
  <si>
    <r>
      <t>umowy o dzieło rzeczywiśc</t>
    </r>
    <r>
      <rPr>
        <sz val="11"/>
        <color theme="1"/>
        <rFont val="Arial"/>
        <family val="2"/>
      </rPr>
      <t xml:space="preserve">ie </t>
    </r>
    <r>
      <rPr>
        <sz val="11"/>
        <color rgb="FF000000"/>
        <rFont val="Arial"/>
        <family val="2"/>
      </rPr>
      <t>mają cechy umowy rezultat</t>
    </r>
    <r>
      <rPr>
        <sz val="11"/>
        <color theme="1"/>
        <rFont val="Arial"/>
        <family val="2"/>
      </rPr>
      <t>u i nie są stosowane w celu uniknięcia obciążeń z tytułu ubezpieczeń społecznych</t>
    </r>
    <r>
      <rPr>
        <sz val="11"/>
        <color rgb="FF000000"/>
        <rFont val="Arial"/>
        <family val="2"/>
      </rPr>
      <t>?</t>
    </r>
  </si>
  <si>
    <t xml:space="preserve"> czy podpisała umowę o zarządzanie PPK?  (nie dotyczy mikroprzedsiębiorców, którym wszyscy pracownicy złożyli oświadczenia o wystąpieniu z PPK) </t>
  </si>
  <si>
    <r>
      <t xml:space="preserve">Jeżeli działalność organizacji nie jest podmiotowo lub przedmiotowo zwolniona z podatku dochodowym od osób prawnych, to czy organizacja ma prawidłowo naliczony i odprowadzony w terminie należny podatek dochodowy od osób prawnych?  </t>
    </r>
    <r>
      <rPr>
        <i/>
        <sz val="11"/>
        <color theme="1"/>
        <rFont val="Arial"/>
        <family val="2"/>
      </rPr>
      <t>Zwolnienie podmiotowe przysługuje organizacjom posiadającym status Organizacji Pożytku Publicznego, których dochody są zwolnione z podatku dochodowego, o ile są przeznaczone na działalność pożytku publicznego,  zaś zwolnienie przedmiotowe tylko wtedy, jeśli dochód spełnia ustawowe kryteria dotyczące jego źródła lub przeznaczenia - art. 17 ustawy o podatku dochodowym od osób prawnych.</t>
    </r>
  </si>
  <si>
    <t>PIT-4R – w terminie do 31 stycznia</t>
  </si>
  <si>
    <t>PIT-8AR – w terminie do 31 stycznia</t>
  </si>
  <si>
    <t>  CIT-8 – w terminie do 31 marca</t>
  </si>
  <si>
    <r>
      <t>fundacje sprawozdają do ministra nadzorującego (nie dotyczy organizacji posiadających status OPP i zamieszc</t>
    </r>
    <r>
      <rPr>
        <sz val="11"/>
        <color theme="1"/>
        <rFont val="Arial"/>
        <family val="2"/>
      </rPr>
      <t>zających sprawozdania w bazie sprawozdań prowadzonej przez NIW)</t>
    </r>
  </si>
  <si>
    <t>Czy organizacja prowadzi działalność gospodarczą: jeżeli tak czy:</t>
  </si>
  <si>
    <r>
      <t> </t>
    </r>
    <r>
      <rPr>
        <sz val="11"/>
        <color theme="1"/>
        <rFont val="Arial"/>
        <family val="2"/>
      </rPr>
      <t xml:space="preserve">czy </t>
    </r>
    <r>
      <rPr>
        <sz val="11"/>
        <color rgb="FF000000"/>
        <rFont val="Arial"/>
        <family val="2"/>
      </rPr>
      <t xml:space="preserve">działalność gospodarcza nie jest pokrywa się  </t>
    </r>
    <r>
      <rPr>
        <sz val="11"/>
        <color theme="1"/>
        <rFont val="Arial"/>
        <family val="2"/>
      </rPr>
      <t xml:space="preserve">z </t>
    </r>
    <r>
      <rPr>
        <sz val="11"/>
        <color rgb="FF000000"/>
        <rFont val="Arial"/>
        <family val="2"/>
      </rPr>
      <t>działalnośc</t>
    </r>
    <r>
      <rPr>
        <sz val="11"/>
        <color theme="1"/>
        <rFont val="Arial"/>
        <family val="2"/>
      </rPr>
      <t>ią</t>
    </r>
    <r>
      <rPr>
        <sz val="11"/>
        <color rgb="FF000000"/>
        <rFont val="Arial"/>
        <family val="2"/>
      </rPr>
      <t xml:space="preserve"> odpłatn</t>
    </r>
    <r>
      <rPr>
        <sz val="11"/>
        <color theme="1"/>
        <rFont val="Arial"/>
        <family val="2"/>
      </rPr>
      <t xml:space="preserve">ą </t>
    </r>
    <r>
      <rPr>
        <sz val="11"/>
        <color rgb="FF000000"/>
        <rFont val="Arial"/>
        <family val="2"/>
      </rPr>
      <t>pożytku?</t>
    </r>
  </si>
  <si>
    <t>Czy organizacja korzysta z dotacji w innych trybach niż tryb UDPPiW? Jeżeli tak czy:</t>
  </si>
  <si>
    <t>Czy organizacja otrzymuje darowizny od osób fizycznych?Jeżeli tak czy:</t>
  </si>
  <si>
    <t>Czy organizacja otrzymuje darowizny od osób prawnych?Jeżeli tak czy:</t>
  </si>
  <si>
    <t>      informuje o tych darowiznach? W cit-8 i na stronie</t>
  </si>
  <si>
    <t xml:space="preserve">zna i rozumie kryteria bycia “instytucją obowiązaną” i prawidłowo ocenia, czy te kryteria spełnia (organizacja pozarządowa jest “instytucją obowiązaną” w rozumieniu ustawy jeśli przyjmuje lub dokonuje płatności w gotówce o wartości przekraczającej równowartość 10 000 euro lub prowadzi działalność w zakresie gier losowych - taką jest np charytatywna loteria fantowa) </t>
  </si>
  <si>
    <t>Czy organizacja posiada aktualny statut i wynikające z niego regulaminy?                    Należy dokładnie przeczytać statut zwracając uwagę czy:                                                       1) wszystkie zapisy (np. dotyczące obowiązków Zarządu) są przestrzegane,                       2) nie ma zapisów budzących wątpliwość, które należałoby w przyszłości zmienić.</t>
  </si>
  <si>
    <t>legenda</t>
  </si>
  <si>
    <t>odpowiedzi</t>
  </si>
  <si>
    <t>brak reakcji</t>
  </si>
  <si>
    <t>Czy organizacja posiada status OPP? Jeżeli tak czy:</t>
  </si>
  <si>
    <r>
      <t xml:space="preserve"> zbiera </t>
    </r>
    <r>
      <rPr>
        <sz val="11"/>
        <color theme="1"/>
        <rFont val="Arial"/>
        <family val="2"/>
      </rPr>
      <t>1,5% podatku</t>
    </r>
    <r>
      <rPr>
        <sz val="11"/>
        <color rgb="FF000000"/>
        <rFont val="Arial"/>
        <family val="2"/>
      </rPr>
      <t xml:space="preserve"> zgodnie z przepisami? czy organizacja we wszystkich materiałach promocyjnych zachęcających do wpłat 1,5% informuje, że promocja jest finansowana ze środków 1,5%</t>
    </r>
  </si>
  <si>
    <r>
      <t xml:space="preserve">Organ kontrolny - komisja rewizyjna: </t>
    </r>
    <r>
      <rPr>
        <sz val="11"/>
        <color theme="1"/>
        <rFont val="Arial"/>
        <family val="2"/>
      </rPr>
      <t>(w przypadku fundacji organ kontrolny nie jest obligatoryjny - zwany może być również Radą Fundacji/Rada Nadzorczą lub podobnie)</t>
    </r>
  </si>
  <si>
    <r>
      <t xml:space="preserve">Czy organizacja prowadzi wyłącznie działalność pożytku publicznego? </t>
    </r>
    <r>
      <rPr>
        <i/>
        <sz val="11"/>
        <color theme="1"/>
        <rFont val="Arial"/>
        <family val="2"/>
      </rPr>
      <t>Prowadzenie innej działalności np. gospodarczej wiąże się z dodatkowymi obowiązkami.</t>
    </r>
  </si>
  <si>
    <t>TAK</t>
  </si>
  <si>
    <t>NIE</t>
  </si>
  <si>
    <t>NIE DOTYCZY</t>
  </si>
  <si>
    <t>NAZWA ORGANIZACJI</t>
  </si>
  <si>
    <t>odpowiedź (proszę wybrać z listy)</t>
  </si>
  <si>
    <t>Czy organizacja ma wyodrębniony fundusz założycielski?</t>
  </si>
  <si>
    <t>3.1.1</t>
  </si>
  <si>
    <t>2.5.5</t>
  </si>
  <si>
    <t>1.1</t>
  </si>
  <si>
    <t>1.2</t>
  </si>
  <si>
    <t>1.</t>
  </si>
  <si>
    <t>Ustawa Prawo o stowarzyszeniach</t>
  </si>
  <si>
    <t>Ustawa o fundacjach</t>
  </si>
  <si>
    <t xml:space="preserve">Czy organizacja ma aktualną listę członków, składki są opłacone? </t>
  </si>
  <si>
    <t>1.6.7</t>
  </si>
  <si>
    <t>1.7.1</t>
  </si>
  <si>
    <t>1.7.2</t>
  </si>
  <si>
    <t>1.7.3</t>
  </si>
  <si>
    <t>1.7.4</t>
  </si>
  <si>
    <t>1.7.5</t>
  </si>
  <si>
    <t>1.7.6</t>
  </si>
  <si>
    <r>
      <t>Czy organizacja ma wdrozone zasady prowadzenia UEPiK?</t>
    </r>
    <r>
      <rPr>
        <b/>
        <sz val="11"/>
        <color theme="1"/>
        <rFont val="Arial"/>
        <family val="2"/>
      </rPr>
      <t xml:space="preserve"> (Uproszczona księgowość)</t>
    </r>
  </si>
  <si>
    <r>
      <t xml:space="preserve">Czy organizacja ma spisaną i przyjętą politykę rachunkowości? </t>
    </r>
    <r>
      <rPr>
        <b/>
        <sz val="11"/>
        <color theme="1"/>
        <rFont val="Arial"/>
        <family val="2"/>
      </rPr>
      <t>(Pełna księgowość)</t>
    </r>
  </si>
  <si>
    <r>
      <t>Czy organizacja ma umowę z biurem księgowym lub pracownikiem/wolontariuszem pełniącym tę funkcję a umowa określa podział obowiązków między zarządem a księgowością? Czy organizacja ma osobę wyznaczoną do prowadzenia UEPiK?</t>
    </r>
    <r>
      <rPr>
        <b/>
        <sz val="11"/>
        <color theme="1"/>
        <rFont val="Arial"/>
        <family val="2"/>
      </rPr>
      <t xml:space="preserve"> (Pełna księgowość)</t>
    </r>
  </si>
  <si>
    <r>
      <t>Czy organizacja ma aktualne zgłoszenia NIP-8?  Np. czy informuje każdorazowo o utworzeniu i zamknięciu każdego rachunku bankowego?</t>
    </r>
    <r>
      <rPr>
        <b/>
        <sz val="11"/>
        <color theme="1"/>
        <rFont val="Arial"/>
        <family val="2"/>
      </rPr>
      <t xml:space="preserve"> (Pełna księgowość)</t>
    </r>
  </si>
  <si>
    <r>
      <t xml:space="preserve">Czy sprawozdanie finansowe organizacji zostało:1) przyjęte - do dnia 31 marca,2) zatwierdzone do dnia 30 czerwca,3) złożone w terminie,a informacja dodatkowa jest wystarczająca do zrozumienia zapisów sprawozdania? </t>
    </r>
    <r>
      <rPr>
        <b/>
        <sz val="11"/>
        <color theme="1"/>
        <rFont val="Arial"/>
        <family val="2"/>
      </rPr>
      <t>(Pełna księgowość)</t>
    </r>
  </si>
  <si>
    <r>
      <t xml:space="preserve">Czy organizacja ma określone i działające systemy bieżącej, wewnętrznej kontroli tj.:1.      Zarząd – księgowość 2.      Organizacja – zarząd </t>
    </r>
    <r>
      <rPr>
        <b/>
        <sz val="11"/>
        <color theme="1"/>
        <rFont val="Arial"/>
        <family val="2"/>
      </rPr>
      <t>(Pełna księgowość)</t>
    </r>
  </si>
  <si>
    <t>4.3.4</t>
  </si>
  <si>
    <t>4.3.5</t>
  </si>
  <si>
    <t>4.3.6</t>
  </si>
  <si>
    <t>4.3.7</t>
  </si>
  <si>
    <t>4.3.8</t>
  </si>
  <si>
    <t>5.</t>
  </si>
  <si>
    <t>7.5</t>
  </si>
  <si>
    <t>7.5.1</t>
  </si>
  <si>
    <t>7.5.2</t>
  </si>
  <si>
    <t>7.5.3</t>
  </si>
  <si>
    <t>7.5.4</t>
  </si>
  <si>
    <t>8.2.6</t>
  </si>
  <si>
    <t>8.2.7</t>
  </si>
  <si>
    <t>8.4.2</t>
  </si>
  <si>
    <t>8.5.1</t>
  </si>
  <si>
    <t>8.5.2</t>
  </si>
  <si>
    <t>8.5.3</t>
  </si>
  <si>
    <t>8.5.4</t>
  </si>
  <si>
    <t>8.5.5</t>
  </si>
  <si>
    <t>8.5.6</t>
  </si>
  <si>
    <t>8.5.7</t>
  </si>
  <si>
    <t>8.6.1</t>
  </si>
  <si>
    <t>8.6.2</t>
  </si>
  <si>
    <t>8.6.3</t>
  </si>
  <si>
    <t>8.6.4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</si>
  <si>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</si>
  <si>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</si>
  <si>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</si>
  <si>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</si>
  <si>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</si>
  <si>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</si>
  <si>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</si>
  <si>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</si>
  <si>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</si>
  <si>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</si>
  <si>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4.4.1</t>
  </si>
  <si>
    <t>4.4.2</t>
  </si>
  <si>
    <t>4.4.3</t>
  </si>
  <si>
    <t>4.4.4</t>
  </si>
  <si>
    <t>4.4.5</t>
  </si>
  <si>
    <t>na rok ….......</t>
  </si>
  <si>
    <t>Samoweryfikacja przeprowadzona przez organizację i ocena wewnętrzna zgodności działania organizacji z obowiązującymi przepisami prawa, statutu, regulaminami i uchwałami organów statutowych organizacji.</t>
  </si>
  <si>
    <t>Minimalizacja zagrożeń dla organizacji w zakresie konsekwencji prawnych i finansowych oraz podjęcie działań naprawczych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</si>
</sst>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i/>
      <sz val="11"/>
      <color rgb="FF000000"/>
      <name val="Arial"/>
      <family val="2"/>
    </font>
    <font>
      <sz val="11"/>
      <color rgb="FF333333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/>
  </cellStyleXfs>
  <cellXfs count="126">
    <xf numFmtId="0" fontId="0" fillId="0" borderId="0" xfId="0"/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9" fillId="2" borderId="5" xfId="1" applyFont="1" applyBorder="1" applyAlignment="1"/>
    <xf numFmtId="0" fontId="11" fillId="0" borderId="0" xfId="0" applyFont="1" applyAlignment="1">
      <alignment horizontal="right" vertical="center"/>
    </xf>
    <xf numFmtId="0" fontId="6" fillId="2" borderId="3" xfId="1" applyFont="1" applyBorder="1" applyAlignment="1"/>
    <xf numFmtId="0" fontId="6" fillId="2" borderId="2" xfId="1" applyFont="1" applyBorder="1" applyAlignment="1"/>
    <xf numFmtId="0" fontId="12" fillId="0" borderId="4" xfId="0" applyFont="1" applyBorder="1"/>
    <xf numFmtId="0" fontId="12" fillId="3" borderId="4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left" wrapText="1"/>
    </xf>
    <xf numFmtId="0" fontId="12" fillId="0" borderId="4" xfId="0" applyFont="1" applyBorder="1" applyAlignment="1">
      <alignment wrapText="1"/>
    </xf>
    <xf numFmtId="0" fontId="19" fillId="3" borderId="4" xfId="0" applyFont="1" applyFill="1" applyBorder="1" applyAlignment="1">
      <alignment vertical="center" wrapText="1"/>
    </xf>
    <xf numFmtId="0" fontId="12" fillId="0" borderId="12" xfId="0" applyFont="1" applyBorder="1"/>
    <xf numFmtId="0" fontId="16" fillId="3" borderId="12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horizontal="left" vertical="center" wrapText="1"/>
    </xf>
    <xf numFmtId="49" fontId="13" fillId="2" borderId="4" xfId="1" applyNumberFormat="1" applyFont="1" applyBorder="1" applyAlignment="1">
      <alignment horizontal="left" vertical="center" wrapText="1"/>
    </xf>
    <xf numFmtId="49" fontId="13" fillId="2" borderId="4" xfId="1" applyNumberFormat="1" applyFont="1" applyBorder="1" applyAlignment="1">
      <alignment horizontal="left"/>
    </xf>
    <xf numFmtId="49" fontId="12" fillId="0" borderId="4" xfId="0" applyNumberFormat="1" applyFont="1" applyBorder="1" applyAlignment="1">
      <alignment horizontal="left"/>
    </xf>
    <xf numFmtId="0" fontId="13" fillId="2" borderId="4" xfId="1" applyFont="1" applyBorder="1" applyAlignment="1">
      <alignment horizontal="center" vertical="center" wrapText="1"/>
    </xf>
    <xf numFmtId="49" fontId="15" fillId="4" borderId="4" xfId="0" applyNumberFormat="1" applyFont="1" applyFill="1" applyBorder="1" applyAlignment="1">
      <alignment vertical="center" wrapText="1"/>
    </xf>
    <xf numFmtId="49" fontId="13" fillId="4" borderId="4" xfId="0" applyNumberFormat="1" applyFont="1" applyFill="1" applyBorder="1" applyAlignment="1">
      <alignment horizontal="left" vertical="center" wrapText="1"/>
    </xf>
    <xf numFmtId="49" fontId="13" fillId="4" borderId="4" xfId="1" applyNumberFormat="1" applyFont="1" applyFill="1" applyBorder="1" applyAlignment="1">
      <alignment horizontal="left"/>
    </xf>
    <xf numFmtId="0" fontId="8" fillId="0" borderId="0" xfId="2" applyFont="1" applyAlignment="1">
      <alignment horizontal="center" vertical="center"/>
    </xf>
    <xf numFmtId="0" fontId="13" fillId="0" borderId="0" xfId="0" applyFont="1"/>
    <xf numFmtId="0" fontId="6" fillId="0" borderId="0" xfId="1" applyFont="1" applyFill="1" applyBorder="1" applyAlignment="1"/>
    <xf numFmtId="0" fontId="12" fillId="0" borderId="0" xfId="0" applyFont="1" applyAlignment="1">
      <alignment horizontal="right" vertical="center" wrapText="1"/>
    </xf>
    <xf numFmtId="0" fontId="12" fillId="0" borderId="11" xfId="0" applyFont="1" applyBorder="1" applyAlignment="1">
      <alignment horizontal="center"/>
    </xf>
    <xf numFmtId="0" fontId="16" fillId="3" borderId="11" xfId="0" applyFont="1" applyFill="1" applyBorder="1" applyAlignment="1">
      <alignment vertical="center" wrapText="1"/>
    </xf>
    <xf numFmtId="0" fontId="12" fillId="3" borderId="11" xfId="0" applyFont="1" applyFill="1" applyBorder="1" applyAlignment="1">
      <alignment horizontal="left" vertical="center" wrapText="1"/>
    </xf>
    <xf numFmtId="49" fontId="12" fillId="3" borderId="4" xfId="0" applyNumberFormat="1" applyFont="1" applyFill="1" applyBorder="1" applyAlignment="1">
      <alignment horizontal="left" vertical="center" wrapText="1"/>
    </xf>
    <xf numFmtId="49" fontId="13" fillId="4" borderId="11" xfId="0" applyNumberFormat="1" applyFont="1" applyFill="1" applyBorder="1" applyAlignment="1">
      <alignment horizontal="left" vertical="center" wrapText="1"/>
    </xf>
    <xf numFmtId="0" fontId="13" fillId="4" borderId="7" xfId="1" applyFont="1" applyFill="1" applyBorder="1" applyAlignment="1">
      <alignment vertical="center" wrapText="1"/>
    </xf>
    <xf numFmtId="0" fontId="13" fillId="2" borderId="4" xfId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2" borderId="7" xfId="1" applyFont="1" applyBorder="1" applyAlignment="1"/>
    <xf numFmtId="0" fontId="13" fillId="2" borderId="10" xfId="1" applyFont="1" applyBorder="1" applyAlignment="1"/>
    <xf numFmtId="0" fontId="13" fillId="2" borderId="8" xfId="1" applyFont="1" applyBorder="1" applyAlignment="1"/>
    <xf numFmtId="0" fontId="13" fillId="4" borderId="10" xfId="1" applyFont="1" applyFill="1" applyBorder="1" applyAlignment="1">
      <alignment vertical="center" wrapText="1"/>
    </xf>
    <xf numFmtId="0" fontId="13" fillId="4" borderId="8" xfId="1" applyFont="1" applyFill="1" applyBorder="1" applyAlignment="1">
      <alignment vertical="center" wrapText="1"/>
    </xf>
    <xf numFmtId="0" fontId="13" fillId="2" borderId="7" xfId="1" applyFont="1" applyBorder="1" applyAlignment="1">
      <alignment vertical="center" wrapText="1"/>
    </xf>
    <xf numFmtId="0" fontId="13" fillId="2" borderId="10" xfId="1" applyFont="1" applyBorder="1" applyAlignment="1">
      <alignment vertical="center" wrapText="1"/>
    </xf>
    <xf numFmtId="0" fontId="13" fillId="2" borderId="8" xfId="1" applyFont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2" borderId="7" xfId="1" applyFont="1" applyBorder="1" applyAlignment="1">
      <alignment vertical="center"/>
    </xf>
    <xf numFmtId="0" fontId="13" fillId="2" borderId="10" xfId="1" applyFont="1" applyBorder="1" applyAlignment="1">
      <alignment vertical="center"/>
    </xf>
    <xf numFmtId="0" fontId="13" fillId="2" borderId="8" xfId="1" applyFont="1" applyBorder="1" applyAlignment="1">
      <alignment vertical="center"/>
    </xf>
    <xf numFmtId="0" fontId="7" fillId="5" borderId="0" xfId="0" applyFont="1" applyFill="1"/>
    <xf numFmtId="0" fontId="16" fillId="0" borderId="4" xfId="0" applyFont="1" applyBorder="1" applyAlignment="1">
      <alignment vertical="center" wrapText="1"/>
    </xf>
    <xf numFmtId="0" fontId="6" fillId="2" borderId="1" xfId="1" applyNumberFormat="1" applyFont="1" applyBorder="1" applyAlignment="1"/>
    <xf numFmtId="0" fontId="13" fillId="2" borderId="8" xfId="1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2" borderId="10" xfId="1" applyNumberFormat="1" applyFont="1" applyBorder="1" applyAlignment="1"/>
    <xf numFmtId="0" fontId="12" fillId="0" borderId="11" xfId="0" applyFont="1" applyBorder="1" applyAlignment="1">
      <alignment horizontal="center" vertical="center"/>
    </xf>
    <xf numFmtId="0" fontId="13" fillId="4" borderId="10" xfId="1" applyNumberFormat="1" applyFont="1" applyFill="1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13" fillId="2" borderId="10" xfId="1" applyNumberFormat="1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3" fillId="2" borderId="10" xfId="1" applyNumberFormat="1" applyFont="1" applyBorder="1" applyAlignment="1">
      <alignment vertical="center"/>
    </xf>
    <xf numFmtId="0" fontId="12" fillId="2" borderId="4" xfId="1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2" fillId="0" borderId="0" xfId="0" applyFont="1"/>
    <xf numFmtId="0" fontId="22" fillId="2" borderId="5" xfId="1" applyNumberFormat="1" applyFont="1" applyBorder="1" applyAlignment="1">
      <alignment horizontal="center" vertical="center"/>
    </xf>
    <xf numFmtId="0" fontId="6" fillId="2" borderId="3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4" xfId="1" applyNumberFormat="1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9" fillId="2" borderId="5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4" xfId="1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vertical="center" wrapText="1"/>
    </xf>
    <xf numFmtId="49" fontId="16" fillId="3" borderId="11" xfId="0" applyNumberFormat="1" applyFont="1" applyFill="1" applyBorder="1" applyAlignment="1">
      <alignment vertical="center" wrapText="1"/>
    </xf>
    <xf numFmtId="49" fontId="16" fillId="3" borderId="4" xfId="0" applyNumberFormat="1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0" fontId="13" fillId="2" borderId="4" xfId="1" applyFont="1" applyBorder="1" applyAlignment="1"/>
    <xf numFmtId="49" fontId="13" fillId="4" borderId="4" xfId="0" applyNumberFormat="1" applyFont="1" applyFill="1" applyBorder="1" applyAlignment="1">
      <alignment horizontal="left"/>
    </xf>
    <xf numFmtId="49" fontId="13" fillId="5" borderId="4" xfId="0" applyNumberFormat="1" applyFont="1" applyFill="1" applyBorder="1" applyAlignment="1">
      <alignment horizontal="left"/>
    </xf>
    <xf numFmtId="49" fontId="13" fillId="4" borderId="7" xfId="1" applyNumberFormat="1" applyFont="1" applyFill="1" applyBorder="1" applyAlignment="1">
      <alignment vertical="center" wrapText="1"/>
    </xf>
    <xf numFmtId="49" fontId="12" fillId="0" borderId="9" xfId="0" applyNumberFormat="1" applyFont="1" applyBorder="1" applyAlignment="1">
      <alignment horizontal="left"/>
    </xf>
    <xf numFmtId="0" fontId="12" fillId="0" borderId="11" xfId="0" applyFont="1" applyBorder="1" applyAlignment="1">
      <alignment wrapText="1"/>
    </xf>
    <xf numFmtId="0" fontId="12" fillId="0" borderId="11" xfId="0" applyFont="1" applyBorder="1"/>
    <xf numFmtId="0" fontId="12" fillId="0" borderId="15" xfId="0" applyFont="1" applyBorder="1" applyAlignment="1">
      <alignment wrapText="1"/>
    </xf>
    <xf numFmtId="0" fontId="12" fillId="0" borderId="17" xfId="0" applyFont="1" applyBorder="1"/>
    <xf numFmtId="49" fontId="13" fillId="4" borderId="4" xfId="1" applyNumberFormat="1" applyFont="1" applyFill="1" applyBorder="1" applyAlignment="1">
      <alignment vertical="center" wrapText="1"/>
    </xf>
    <xf numFmtId="49" fontId="13" fillId="4" borderId="11" xfId="1" applyNumberFormat="1" applyFont="1" applyFill="1" applyBorder="1" applyAlignment="1">
      <alignment vertical="center" wrapText="1"/>
    </xf>
    <xf numFmtId="0" fontId="12" fillId="2" borderId="4" xfId="1" applyFont="1" applyBorder="1"/>
    <xf numFmtId="0" fontId="20" fillId="2" borderId="1" xfId="1" applyFont="1" applyBorder="1" applyAlignment="1">
      <alignment horizontal="center"/>
    </xf>
    <xf numFmtId="0" fontId="20" fillId="2" borderId="3" xfId="1" applyFont="1" applyBorder="1" applyAlignment="1">
      <alignment horizontal="center"/>
    </xf>
    <xf numFmtId="0" fontId="6" fillId="2" borderId="1" xfId="1" applyFont="1" applyBorder="1" applyAlignment="1">
      <alignment horizontal="right"/>
    </xf>
    <xf numFmtId="0" fontId="6" fillId="2" borderId="2" xfId="1" applyFont="1" applyBorder="1" applyAlignment="1">
      <alignment horizontal="right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3" fillId="2" borderId="7" xfId="1" applyFont="1" applyBorder="1" applyAlignment="1">
      <alignment horizontal="center" vertical="center"/>
    </xf>
    <xf numFmtId="0" fontId="13" fillId="2" borderId="8" xfId="1" applyFont="1" applyBorder="1" applyAlignment="1">
      <alignment horizontal="center" vertical="center"/>
    </xf>
    <xf numFmtId="0" fontId="13" fillId="2" borderId="7" xfId="1" applyFont="1" applyBorder="1" applyAlignment="1">
      <alignment horizontal="center"/>
    </xf>
    <xf numFmtId="0" fontId="13" fillId="2" borderId="10" xfId="1" applyFont="1" applyBorder="1" applyAlignment="1">
      <alignment horizontal="center"/>
    </xf>
    <xf numFmtId="0" fontId="13" fillId="2" borderId="8" xfId="1" applyFont="1" applyBorder="1" applyAlignment="1">
      <alignment horizontal="center"/>
    </xf>
    <xf numFmtId="0" fontId="6" fillId="2" borderId="13" xfId="1" applyFont="1" applyBorder="1" applyAlignment="1">
      <alignment horizontal="left" wrapText="1"/>
    </xf>
    <xf numFmtId="0" fontId="13" fillId="4" borderId="7" xfId="1" applyFont="1" applyFill="1" applyBorder="1" applyAlignment="1">
      <alignment horizontal="left"/>
    </xf>
    <xf numFmtId="0" fontId="13" fillId="4" borderId="10" xfId="1" applyFont="1" applyFill="1" applyBorder="1" applyAlignment="1">
      <alignment horizontal="left"/>
    </xf>
    <xf numFmtId="0" fontId="13" fillId="4" borderId="8" xfId="1" applyFont="1" applyFill="1" applyBorder="1" applyAlignment="1">
      <alignment horizontal="left"/>
    </xf>
    <xf numFmtId="0" fontId="13" fillId="4" borderId="7" xfId="1" applyFont="1" applyFill="1" applyBorder="1" applyAlignment="1">
      <alignment horizontal="left" wrapText="1"/>
    </xf>
    <xf numFmtId="0" fontId="13" fillId="4" borderId="10" xfId="1" applyFont="1" applyFill="1" applyBorder="1" applyAlignment="1">
      <alignment horizontal="left" wrapText="1"/>
    </xf>
    <xf numFmtId="0" fontId="13" fillId="4" borderId="8" xfId="1" applyFont="1" applyFill="1" applyBorder="1" applyAlignment="1">
      <alignment horizontal="left" wrapText="1"/>
    </xf>
    <xf numFmtId="0" fontId="13" fillId="5" borderId="7" xfId="0" applyFont="1" applyFill="1" applyBorder="1" applyAlignment="1">
      <alignment horizontal="left" vertical="center" wrapText="1"/>
    </xf>
    <xf numFmtId="0" fontId="13" fillId="5" borderId="10" xfId="0" applyFont="1" applyFill="1" applyBorder="1" applyAlignment="1">
      <alignment horizontal="left" vertical="center" wrapText="1"/>
    </xf>
    <xf numFmtId="0" fontId="13" fillId="5" borderId="8" xfId="0" applyFont="1" applyFill="1" applyBorder="1" applyAlignment="1">
      <alignment horizontal="left" vertical="center" wrapText="1"/>
    </xf>
  </cellXfs>
  <cellStyles count="3">
    <cellStyle name="20% — akcent 1" xfId="1" builtinId="30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2047875</xdr:colOff>
      <xdr:row>189</xdr:row>
      <xdr:rowOff>0</xdr:rowOff>
    </xdr:from>
    <xdr:ext cx="914400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53125" y="12834937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pl-PL" sz="1100"/>
        </a:p>
      </xdr:txBody>
    </xdr:sp>
    <xdr:clientData/>
  </xdr:oneCellAnchor>
  <xdr:twoCellAnchor editAs="oneCell">
    <xdr:from>
      <xdr:col>1</xdr:col>
      <xdr:colOff>590550</xdr:colOff>
      <xdr:row>3</xdr:row>
      <xdr:rowOff>48570</xdr:rowOff>
    </xdr:from>
    <xdr:to>
      <xdr:col>1</xdr:col>
      <xdr:colOff>5069745</xdr:colOff>
      <xdr:row>3</xdr:row>
      <xdr:rowOff>2009776</xdr:rowOff>
    </xdr:to>
    <xdr:pic>
      <xdr:nvPicPr>
        <xdr:cNvPr id="3" name="Picture 2" descr="C:\Users\konra\Desktop\unnamed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639120"/>
          <a:ext cx="4479195" cy="1961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6"/>
  <sheetViews>
    <sheetView tabSelected="1" topLeftCell="A125" zoomScale="80" zoomScaleNormal="80" workbookViewId="0">
      <selection activeCell="B191" sqref="B191"/>
    </sheetView>
  </sheetViews>
  <sheetFormatPr defaultColWidth="9.140625" defaultRowHeight="14.25"/>
  <cols>
    <col min="1" max="1" width="11" style="1" bestFit="1" customWidth="1"/>
    <col min="2" max="2" width="82.7109375" style="1" customWidth="1"/>
    <col min="3" max="3" width="21.5703125" style="1" customWidth="1"/>
    <col min="4" max="4" width="18.7109375" style="77" bestFit="1" customWidth="1"/>
    <col min="5" max="5" width="20.28515625" style="77" customWidth="1"/>
    <col min="6" max="6" width="37.7109375" style="1" customWidth="1"/>
    <col min="7" max="7" width="70.85546875" style="1" customWidth="1"/>
    <col min="8" max="16384" width="9.140625" style="1"/>
  </cols>
  <sheetData>
    <row r="1" spans="1:11" ht="18">
      <c r="A1" s="105" t="s">
        <v>0</v>
      </c>
      <c r="B1" s="106"/>
      <c r="C1" s="106"/>
      <c r="D1" s="106"/>
      <c r="E1" s="106"/>
      <c r="F1" s="106"/>
      <c r="G1" s="106"/>
    </row>
    <row r="2" spans="1:11" ht="15.75">
      <c r="A2" s="57"/>
      <c r="B2" s="57"/>
      <c r="C2" s="57"/>
      <c r="D2" s="75" t="s">
        <v>381</v>
      </c>
      <c r="E2" s="82"/>
      <c r="F2" s="10"/>
      <c r="G2" s="10"/>
    </row>
    <row r="4" spans="1:11" ht="159.6" customHeight="1">
      <c r="B4"/>
      <c r="C4" s="109" t="s">
        <v>317</v>
      </c>
      <c r="D4" s="109"/>
      <c r="E4" s="109"/>
      <c r="F4" s="109"/>
      <c r="G4" s="30"/>
    </row>
    <row r="6" spans="1:11" ht="33.75" customHeight="1">
      <c r="A6" s="107" t="s">
        <v>1</v>
      </c>
      <c r="B6" s="108"/>
      <c r="C6" s="116" t="s">
        <v>382</v>
      </c>
      <c r="D6" s="116"/>
      <c r="E6" s="116"/>
      <c r="F6" s="116"/>
      <c r="G6" s="116"/>
      <c r="H6" s="32"/>
      <c r="I6" s="32"/>
      <c r="J6" s="32"/>
      <c r="K6" s="32"/>
    </row>
    <row r="7" spans="1:11" ht="14.45" customHeight="1">
      <c r="A7" s="107" t="s">
        <v>40</v>
      </c>
      <c r="B7" s="108"/>
      <c r="C7" s="59" t="s">
        <v>383</v>
      </c>
      <c r="D7" s="76"/>
      <c r="E7" s="76"/>
      <c r="F7" s="12"/>
      <c r="G7" s="13"/>
    </row>
    <row r="8" spans="1:11" ht="14.45" customHeight="1">
      <c r="A8" s="107" t="s">
        <v>42</v>
      </c>
      <c r="B8" s="108"/>
      <c r="C8" s="59" t="s">
        <v>41</v>
      </c>
      <c r="D8" s="76"/>
      <c r="E8" s="76"/>
      <c r="F8" s="12"/>
      <c r="G8" s="13"/>
    </row>
    <row r="9" spans="1:11" ht="15" thickBot="1"/>
    <row r="10" spans="1:11" ht="15.75" customHeight="1" thickBot="1">
      <c r="A10" s="113" t="s">
        <v>13</v>
      </c>
      <c r="B10" s="115"/>
      <c r="C10" s="111" t="s">
        <v>35</v>
      </c>
      <c r="D10" s="112"/>
      <c r="E10" s="113" t="s">
        <v>36</v>
      </c>
      <c r="F10" s="114"/>
      <c r="G10" s="115"/>
    </row>
    <row r="11" spans="1:11" ht="42" customHeight="1" thickBot="1">
      <c r="A11" s="49" t="s">
        <v>324</v>
      </c>
      <c r="B11" s="84" t="s">
        <v>326</v>
      </c>
      <c r="C11" s="60" t="s">
        <v>318</v>
      </c>
      <c r="D11" s="78" t="s">
        <v>29</v>
      </c>
      <c r="E11" s="78" t="s">
        <v>37</v>
      </c>
      <c r="F11" s="26" t="s">
        <v>44</v>
      </c>
      <c r="G11" s="40" t="s">
        <v>34</v>
      </c>
    </row>
    <row r="12" spans="1:11" ht="58.5" customHeight="1" thickBot="1">
      <c r="A12" s="97" t="s">
        <v>322</v>
      </c>
      <c r="B12" s="16" t="s">
        <v>306</v>
      </c>
      <c r="C12" s="61"/>
      <c r="D12" s="79" t="str">
        <f>IF(C12="TAK",0, IF(C12="NIE",3, IF(C12="NIE DOTYCZY","NIE DOTYCZY","")))</f>
        <v/>
      </c>
      <c r="E12" s="41" t="str">
        <f>D12</f>
        <v/>
      </c>
      <c r="F12" s="41" t="str">
        <f>IF(C12="TAK","BRAK REAKCJI", IF(C12="NIE","WYSOKA",IF(C12="NIE DOTYCZY","NIE DOTYCZY","")))</f>
        <v/>
      </c>
      <c r="G12" s="14"/>
    </row>
    <row r="13" spans="1:11" ht="30" customHeight="1" thickBot="1">
      <c r="A13" s="25" t="s">
        <v>323</v>
      </c>
      <c r="B13" s="14" t="s">
        <v>2</v>
      </c>
      <c r="C13" s="62"/>
      <c r="D13" s="79" t="str">
        <f>IF(C13="TAK",0, IF(C13="NIE",4,IF(C13="NIE DOTYCZY","NIE DOTYCZY","")))</f>
        <v/>
      </c>
      <c r="E13" s="41" t="str">
        <f t="shared" ref="E13:E76" si="0">D13</f>
        <v/>
      </c>
      <c r="F13" s="41" t="str">
        <f>IF(C13="TAK","BRAK REAKCJI", IF(C13="NIE","BARDZO WYSOKA",IF(C13="NIE DOTYCZY","NIE DOTYCZY","")))</f>
        <v/>
      </c>
      <c r="G13" s="14"/>
    </row>
    <row r="14" spans="1:11" ht="45" customHeight="1" thickBot="1">
      <c r="A14" s="25" t="s">
        <v>14</v>
      </c>
      <c r="B14" s="14" t="s">
        <v>3</v>
      </c>
      <c r="C14" s="62"/>
      <c r="D14" s="79" t="str">
        <f>IF(C14="TAK",0, IF(C14="NIE",2,IF(C14="NIE DOTYCZY","NIE DOTYCZY","")))</f>
        <v/>
      </c>
      <c r="E14" s="41" t="str">
        <f t="shared" si="0"/>
        <v/>
      </c>
      <c r="F14" s="41" t="str">
        <f>IF(C14="TAK","BRAK REAKCJI", IF(C14="NIE","ŚREDNIA",IF(C14="NIE DOTYCZY","NIE DOTYCZY","")))</f>
        <v/>
      </c>
      <c r="G14" s="14"/>
    </row>
    <row r="15" spans="1:11" ht="45" customHeight="1" thickBot="1">
      <c r="A15" s="25" t="s">
        <v>15</v>
      </c>
      <c r="B15" s="98" t="s">
        <v>319</v>
      </c>
      <c r="C15" s="85"/>
      <c r="D15" s="80" t="str">
        <f>IF(C15="TAK",0, IF(C15="NIE",3,IF(C15="NIE DOTYCZY","NIE DOTYCZY","")))</f>
        <v/>
      </c>
      <c r="E15" s="86" t="str">
        <f t="shared" si="0"/>
        <v/>
      </c>
      <c r="F15" s="86" t="str">
        <f>IF(C15="TAK","BRAK REAKCJI", IF(C15="NIE","WYSOKA",IF(C15="NIE DOTYCZY","NIE DOTYCZY","")))</f>
        <v/>
      </c>
      <c r="G15" s="99"/>
    </row>
    <row r="16" spans="1:11" ht="45" customHeight="1" thickBot="1">
      <c r="A16" s="95" t="s">
        <v>16</v>
      </c>
      <c r="B16" s="123" t="s">
        <v>325</v>
      </c>
      <c r="C16" s="124"/>
      <c r="D16" s="124"/>
      <c r="E16" s="124"/>
      <c r="F16" s="124"/>
      <c r="G16" s="125"/>
    </row>
    <row r="17" spans="1:7" ht="45" customHeight="1" thickBot="1">
      <c r="A17" s="25" t="s">
        <v>5</v>
      </c>
      <c r="B17" s="100" t="s">
        <v>327</v>
      </c>
      <c r="C17" s="87"/>
      <c r="D17" s="88" t="str">
        <f>IF(C17="TAK",0, IF(C17="NIE",3,IF(C17="NIE DOTYCZY","NIE DOTYCZY","")))</f>
        <v/>
      </c>
      <c r="E17" s="42" t="str">
        <f t="shared" si="0"/>
        <v/>
      </c>
      <c r="F17" s="42" t="str">
        <f>IF(C17="TAK","BRAK REAKCJI", IF(C17="NIE","WYSOKA",IF(C17="NIE DOTYCZY","NIE DOTYCZY","")))</f>
        <v/>
      </c>
      <c r="G17" s="101"/>
    </row>
    <row r="18" spans="1:7" ht="30" customHeight="1" thickBot="1">
      <c r="A18" s="94" t="s">
        <v>6</v>
      </c>
      <c r="B18" s="117" t="s">
        <v>4</v>
      </c>
      <c r="C18" s="118"/>
      <c r="D18" s="118"/>
      <c r="E18" s="118"/>
      <c r="F18" s="118"/>
      <c r="G18" s="119"/>
    </row>
    <row r="19" spans="1:7" ht="24.6" customHeight="1" thickBot="1">
      <c r="A19" s="25" t="s">
        <v>7</v>
      </c>
      <c r="B19" s="14" t="s">
        <v>18</v>
      </c>
      <c r="C19" s="62"/>
      <c r="D19" s="62" t="str">
        <f>IF(C19="TAK",0, IF(C19="NIE",3,IF(C19="NIE DOTYCZY","NIE DOTYCZY","")))</f>
        <v/>
      </c>
      <c r="E19" s="41" t="str">
        <f t="shared" si="0"/>
        <v/>
      </c>
      <c r="F19" s="41" t="str">
        <f>IF(C19="TAK","BRAK REAKCJI", IF(C19="NIE","WYSOKA",IF(C19="NIE DOTYCZY","NIE DOTYCZY","")))</f>
        <v/>
      </c>
      <c r="G19" s="14"/>
    </row>
    <row r="20" spans="1:7" ht="26.45" customHeight="1" thickBot="1">
      <c r="A20" s="25" t="s">
        <v>8</v>
      </c>
      <c r="B20" s="14" t="s">
        <v>19</v>
      </c>
      <c r="C20" s="62"/>
      <c r="D20" s="62" t="str">
        <f>IF(C20="TAK",0, IF(C20="NIE",2,IF(C20="NIE DOTYCZY","NIE DOTYCZY","")))</f>
        <v/>
      </c>
      <c r="E20" s="41" t="str">
        <f t="shared" si="0"/>
        <v/>
      </c>
      <c r="F20" s="41" t="str">
        <f>IF(C20="TAK","BRAK REAKCJI", IF(C20="NIE","ŚREDNIA",IF(C20="NIE DOTYCZY","NIE DOTYCZY","")))</f>
        <v/>
      </c>
      <c r="G20" s="14"/>
    </row>
    <row r="21" spans="1:7" ht="25.15" customHeight="1" thickBot="1">
      <c r="A21" s="25" t="s">
        <v>9</v>
      </c>
      <c r="B21" s="14" t="s">
        <v>20</v>
      </c>
      <c r="C21" s="62"/>
      <c r="D21" s="62" t="str">
        <f>IF(C21="TAK",0, IF(C21="NIE",3,IF(C21="NIE DOTYCZY","NIE DOTYCZY","")))</f>
        <v/>
      </c>
      <c r="E21" s="41" t="str">
        <f t="shared" si="0"/>
        <v/>
      </c>
      <c r="F21" s="41" t="str">
        <f>IF(C21="TAK","BRAK REAKCJI", IF(C21="NIE","WYSOKA",IF(C21="NIE DOTYCZY","NIE DOTYCZY","")))</f>
        <v/>
      </c>
      <c r="G21" s="14"/>
    </row>
    <row r="22" spans="1:7" ht="30" customHeight="1" thickBot="1">
      <c r="A22" s="25" t="s">
        <v>10</v>
      </c>
      <c r="B22" s="14" t="s">
        <v>21</v>
      </c>
      <c r="C22" s="62"/>
      <c r="D22" s="62" t="str">
        <f>IF(C22="TAK",0, IF(C22="NIE",4,IF(C22="NIE DOTYCZY","NIE DOTYCZY","")))</f>
        <v/>
      </c>
      <c r="E22" s="41" t="str">
        <f t="shared" si="0"/>
        <v/>
      </c>
      <c r="F22" s="41" t="str">
        <f>IF(C22="TAK","BRAK REAKCJI", IF(C22="NIE","BARDZO WYSOKA",IF(C22="NIE DOTYCZY","NIE DOTYCZY","")))</f>
        <v/>
      </c>
      <c r="G22" s="14"/>
    </row>
    <row r="23" spans="1:7" ht="30" customHeight="1" thickBot="1">
      <c r="A23" s="25" t="s">
        <v>11</v>
      </c>
      <c r="B23" s="14" t="s">
        <v>22</v>
      </c>
      <c r="C23" s="62"/>
      <c r="D23" s="62" t="str">
        <f>IF(C23="TAK",0, IF(C23="NIE",3,IF(C23="NIE DOTYCZY","NIE DOTYCZY","")))</f>
        <v/>
      </c>
      <c r="E23" s="41" t="str">
        <f t="shared" si="0"/>
        <v/>
      </c>
      <c r="F23" s="41" t="str">
        <f>IF(C23="TAK","BRAK REAKCJI", IF(C23="NIE","WYSOKA",IF(C23="NIE DOTYCZY","NIE DOTYCZY","")))</f>
        <v/>
      </c>
      <c r="G23" s="14"/>
    </row>
    <row r="24" spans="1:7" ht="30" customHeight="1" thickBot="1">
      <c r="A24" s="25" t="s">
        <v>12</v>
      </c>
      <c r="B24" s="14" t="s">
        <v>23</v>
      </c>
      <c r="C24" s="62"/>
      <c r="D24" s="62" t="str">
        <f>IF(C24="TAK",0, IF(C24="NIE",4,IF(C24="NIE DOTYCZY","NIE DOTYCZY","")))</f>
        <v/>
      </c>
      <c r="E24" s="41" t="str">
        <f t="shared" si="0"/>
        <v/>
      </c>
      <c r="F24" s="41" t="str">
        <f>IF(C24="TAK","BRAK REAKCJI", IF(C24="NIE","BARDZO WYSOKA",IF(C24="NIE DOTYCZY","NIE DOTYCZY","")))</f>
        <v/>
      </c>
      <c r="G24" s="14"/>
    </row>
    <row r="25" spans="1:7" ht="30" customHeight="1" thickBot="1">
      <c r="A25" s="25" t="s">
        <v>328</v>
      </c>
      <c r="B25" s="14" t="s">
        <v>24</v>
      </c>
      <c r="C25" s="62"/>
      <c r="D25" s="62" t="str">
        <f>IF(C25="TAK",0, IF(C25="NIE",4,IF(C25="NIE DOTYCZY","NIE DOTYCZY","")))</f>
        <v/>
      </c>
      <c r="E25" s="41" t="str">
        <f t="shared" si="0"/>
        <v/>
      </c>
      <c r="F25" s="41" t="str">
        <f>IF(C25="TAK","BRAK REAKCJI", IF(C25="NIE","BARDZO WYSOKA",IF(C25="NIE DOTYCZY","NIE DOTYCZY","")))</f>
        <v/>
      </c>
      <c r="G25" s="14"/>
    </row>
    <row r="26" spans="1:7" ht="28.9" customHeight="1" thickBot="1">
      <c r="A26" s="94" t="s">
        <v>17</v>
      </c>
      <c r="B26" s="120" t="s">
        <v>312</v>
      </c>
      <c r="C26" s="121"/>
      <c r="D26" s="121"/>
      <c r="E26" s="121"/>
      <c r="F26" s="121"/>
      <c r="G26" s="122"/>
    </row>
    <row r="27" spans="1:7" ht="45" customHeight="1" thickBot="1">
      <c r="A27" s="25" t="s">
        <v>329</v>
      </c>
      <c r="B27" s="14" t="s">
        <v>18</v>
      </c>
      <c r="C27" s="62"/>
      <c r="D27" s="62" t="str">
        <f t="shared" ref="D27:D32" si="1">IF(C27="TAK",0, IF(C27="NIE",2,IF(C27="NIE DOTYCZY","NIE DOTYCZY","")))</f>
        <v/>
      </c>
      <c r="E27" s="41" t="str">
        <f t="shared" si="0"/>
        <v/>
      </c>
      <c r="F27" s="41" t="str">
        <f t="shared" ref="F27:F32" si="2">IF(C27="TAK","BRAK REAKCJI", IF(C27="NIE","ŚREDNIA",IF(C27="NIE DOTYCZY","NIE DOTYCZY","")))</f>
        <v/>
      </c>
      <c r="G27" s="14"/>
    </row>
    <row r="28" spans="1:7" ht="22.9" customHeight="1" thickBot="1">
      <c r="A28" s="25" t="s">
        <v>330</v>
      </c>
      <c r="B28" s="14" t="s">
        <v>19</v>
      </c>
      <c r="C28" s="62"/>
      <c r="D28" s="62" t="str">
        <f t="shared" si="1"/>
        <v/>
      </c>
      <c r="E28" s="41" t="str">
        <f t="shared" si="0"/>
        <v/>
      </c>
      <c r="F28" s="41" t="str">
        <f t="shared" si="2"/>
        <v/>
      </c>
      <c r="G28" s="14"/>
    </row>
    <row r="29" spans="1:7" ht="27.6" customHeight="1" thickBot="1">
      <c r="A29" s="25" t="s">
        <v>331</v>
      </c>
      <c r="B29" s="14" t="s">
        <v>25</v>
      </c>
      <c r="C29" s="62"/>
      <c r="D29" s="62" t="str">
        <f t="shared" si="1"/>
        <v/>
      </c>
      <c r="E29" s="41" t="str">
        <f t="shared" si="0"/>
        <v/>
      </c>
      <c r="F29" s="41" t="str">
        <f t="shared" si="2"/>
        <v/>
      </c>
      <c r="G29" s="14"/>
    </row>
    <row r="30" spans="1:7" ht="30" customHeight="1" thickBot="1">
      <c r="A30" s="25" t="s">
        <v>332</v>
      </c>
      <c r="B30" s="14" t="s">
        <v>26</v>
      </c>
      <c r="C30" s="62"/>
      <c r="D30" s="62" t="str">
        <f t="shared" si="1"/>
        <v/>
      </c>
      <c r="E30" s="41" t="str">
        <f t="shared" si="0"/>
        <v/>
      </c>
      <c r="F30" s="41" t="str">
        <f t="shared" si="2"/>
        <v/>
      </c>
      <c r="G30" s="14"/>
    </row>
    <row r="31" spans="1:7" ht="30" customHeight="1" thickBot="1">
      <c r="A31" s="25" t="s">
        <v>333</v>
      </c>
      <c r="B31" s="14" t="s">
        <v>27</v>
      </c>
      <c r="C31" s="62"/>
      <c r="D31" s="62" t="str">
        <f t="shared" si="1"/>
        <v/>
      </c>
      <c r="E31" s="41" t="str">
        <f t="shared" si="0"/>
        <v/>
      </c>
      <c r="F31" s="41" t="str">
        <f t="shared" si="2"/>
        <v/>
      </c>
      <c r="G31" s="14"/>
    </row>
    <row r="32" spans="1:7" ht="30" customHeight="1" thickBot="1">
      <c r="A32" s="25" t="s">
        <v>334</v>
      </c>
      <c r="B32" s="14" t="s">
        <v>28</v>
      </c>
      <c r="C32" s="62"/>
      <c r="D32" s="62" t="str">
        <f t="shared" si="1"/>
        <v/>
      </c>
      <c r="E32" s="41" t="str">
        <f t="shared" si="0"/>
        <v/>
      </c>
      <c r="F32" s="41" t="str">
        <f t="shared" si="2"/>
        <v/>
      </c>
      <c r="G32" s="14"/>
    </row>
    <row r="33" spans="1:7" ht="30" customHeight="1" thickBot="1">
      <c r="A33" s="24" t="s">
        <v>205</v>
      </c>
      <c r="B33" s="44" t="s">
        <v>121</v>
      </c>
      <c r="C33" s="63"/>
      <c r="D33" s="63"/>
      <c r="E33" s="63"/>
      <c r="F33" s="45"/>
      <c r="G33" s="46"/>
    </row>
    <row r="34" spans="1:7" ht="29.45" customHeight="1" thickBot="1">
      <c r="A34" s="91" t="s">
        <v>90</v>
      </c>
      <c r="B34" s="36" t="s">
        <v>313</v>
      </c>
      <c r="C34" s="64"/>
      <c r="D34" s="64" t="str">
        <f>IF(C34="TAK",0, IF(C34="NIE",2,IF(C34="NIE DOTYCZY","NIE DOTYCZY","")))</f>
        <v/>
      </c>
      <c r="E34" s="41" t="str">
        <f t="shared" si="0"/>
        <v/>
      </c>
      <c r="F34" s="41" t="str">
        <f>IF(C34="TAK","BRAK REAKCJI", IF(C34="NIE","ŚREDNIA",IF(C34="NIE DOTYCZY","NIE DOTYCZY","")))</f>
        <v/>
      </c>
      <c r="G34" s="34"/>
    </row>
    <row r="35" spans="1:7" ht="30" customHeight="1" thickBot="1">
      <c r="A35" s="96" t="s">
        <v>91</v>
      </c>
      <c r="B35" s="39" t="s">
        <v>310</v>
      </c>
      <c r="C35" s="65"/>
      <c r="D35" s="65"/>
      <c r="E35" s="65"/>
      <c r="F35" s="47"/>
      <c r="G35" s="48"/>
    </row>
    <row r="36" spans="1:7" ht="30" customHeight="1" thickBot="1">
      <c r="A36" s="37" t="s">
        <v>96</v>
      </c>
      <c r="B36" s="20" t="s">
        <v>211</v>
      </c>
      <c r="C36" s="66"/>
      <c r="D36" s="66" t="str">
        <f>IF(C36="TAK",0, IF(C36="NIE",4,IF(C36="NIE DOTYCZY","NIE DOTYCZY","")))</f>
        <v/>
      </c>
      <c r="E36" s="42" t="str">
        <f t="shared" si="0"/>
        <v/>
      </c>
      <c r="F36" s="42" t="str">
        <f>IF(C36="TAK","BRAK REAKCJI", IF(C36="NIE","BARDZO WYSOKA",IF(C36="NIE DOTYCZY","NIE DOTYCZY","")))</f>
        <v/>
      </c>
      <c r="G36" s="19"/>
    </row>
    <row r="37" spans="1:7" ht="43.5" thickBot="1">
      <c r="A37" s="37" t="s">
        <v>97</v>
      </c>
      <c r="B37" s="21" t="s">
        <v>311</v>
      </c>
      <c r="C37" s="64"/>
      <c r="D37" s="66" t="str">
        <f>IF(C37="TAK",0, IF(C37="NIE",4,IF(C37="NIE DOTYCZY","NIE DOTYCZY","")))</f>
        <v/>
      </c>
      <c r="E37" s="41" t="str">
        <f t="shared" si="0"/>
        <v/>
      </c>
      <c r="F37" s="42" t="str">
        <f>IF(C37="TAK","BRAK REAKCJI", IF(C37="NIE","BARDZO WYSOKA",IF(C37="NIE DOTYCZY","NIE DOTYCZY","")))</f>
        <v/>
      </c>
      <c r="G37" s="34"/>
    </row>
    <row r="38" spans="1:7" ht="30" customHeight="1" thickBot="1">
      <c r="A38" s="37" t="s">
        <v>98</v>
      </c>
      <c r="B38" s="15" t="s">
        <v>212</v>
      </c>
      <c r="C38" s="62"/>
      <c r="D38" s="62" t="str">
        <f>IF(C38="TAK",0, IF(C38="NIE",3,IF(C38="NIE DOTYCZY","NIE DOTYCZY","")))</f>
        <v/>
      </c>
      <c r="E38" s="41" t="str">
        <f t="shared" si="0"/>
        <v/>
      </c>
      <c r="F38" s="41" t="str">
        <f>IF(C38="TAK","BRAK REAKCJI", IF(C38="NIE","WYSOKA",IF(C38="NIE DOTYCZY","NIE DOTYCZY","")))</f>
        <v/>
      </c>
      <c r="G38" s="14"/>
    </row>
    <row r="39" spans="1:7" ht="30" customHeight="1" thickBot="1">
      <c r="A39" s="102" t="s">
        <v>92</v>
      </c>
      <c r="B39" s="39" t="s">
        <v>207</v>
      </c>
      <c r="C39" s="65"/>
      <c r="D39" s="65"/>
      <c r="E39" s="65"/>
      <c r="F39" s="47"/>
      <c r="G39" s="48"/>
    </row>
    <row r="40" spans="1:7" ht="30" customHeight="1" thickBot="1">
      <c r="A40" s="37" t="s">
        <v>99</v>
      </c>
      <c r="B40" s="15" t="s">
        <v>213</v>
      </c>
      <c r="C40" s="62"/>
      <c r="D40" s="62" t="str">
        <f>IF(C40="TAK",0, IF(C40="NIE",2,IF(C40="NIE DOTYCZY","NIE DOTYCZY","")))</f>
        <v/>
      </c>
      <c r="E40" s="41" t="str">
        <f t="shared" si="0"/>
        <v/>
      </c>
      <c r="F40" s="41" t="str">
        <f>IF(C40="TAK","BRAK REAKCJI", IF(C40="NIE","ŚREDNIA",IF(C40="NIE DOTYCZY","NIE DOTYCZY","")))</f>
        <v/>
      </c>
      <c r="G40" s="14"/>
    </row>
    <row r="41" spans="1:7" ht="30" customHeight="1" thickBot="1">
      <c r="A41" s="37" t="s">
        <v>100</v>
      </c>
      <c r="B41" s="15" t="s">
        <v>214</v>
      </c>
      <c r="C41" s="62"/>
      <c r="D41" s="62" t="str">
        <f>IF(C41="TAK",0, IF(C41="NIE",3,IF(C41="NIE DOTYCZY","NIE DOTYCZY","")))</f>
        <v/>
      </c>
      <c r="E41" s="41" t="str">
        <f t="shared" si="0"/>
        <v/>
      </c>
      <c r="F41" s="41" t="str">
        <f>IF(C41="TAK","BRAK REAKCJI", IF(C41="NIE","WYSOKA",IF(C41="NIE DOTYCZY","NIE DOTYCZY","")))</f>
        <v/>
      </c>
      <c r="G41" s="14"/>
    </row>
    <row r="42" spans="1:7" ht="30" customHeight="1" thickBot="1">
      <c r="A42" s="37" t="s">
        <v>101</v>
      </c>
      <c r="B42" s="21" t="s">
        <v>215</v>
      </c>
      <c r="C42" s="62"/>
      <c r="D42" s="62" t="str">
        <f>IF(C42="TAK",0, IF(C42="NIE",3,IF(C42="NIE DOTYCZY","NIE DOTYCZY","")))</f>
        <v/>
      </c>
      <c r="E42" s="41" t="str">
        <f t="shared" si="0"/>
        <v/>
      </c>
      <c r="F42" s="41" t="str">
        <f>IF(C42="TAK","BRAK REAKCJI", IF(C42="NIE","WYSOKA",IF(C42="NIE DOTYCZY","NIE DOTYCZY","")))</f>
        <v/>
      </c>
      <c r="G42" s="14"/>
    </row>
    <row r="43" spans="1:7" ht="30" customHeight="1" thickBot="1">
      <c r="A43" s="37" t="s">
        <v>102</v>
      </c>
      <c r="B43" s="15" t="s">
        <v>216</v>
      </c>
      <c r="C43" s="62"/>
      <c r="D43" s="62" t="str">
        <f>IF(C43="TAK",0, IF(C43="NIE",3,IF(C43="NIE DOTYCZY","NIE DOTYCZY","")))</f>
        <v/>
      </c>
      <c r="E43" s="41" t="str">
        <f t="shared" si="0"/>
        <v/>
      </c>
      <c r="F43" s="41" t="str">
        <f>IF(C43="TAK","BRAK REAKCJI", IF(C43="NIE","WYSOKA",IF(C43="NIE DOTYCZY","NIE DOTYCZY","")))</f>
        <v/>
      </c>
      <c r="G43" s="14"/>
    </row>
    <row r="44" spans="1:7" ht="30" customHeight="1" thickBot="1">
      <c r="A44" s="103" t="s">
        <v>93</v>
      </c>
      <c r="B44" s="39" t="s">
        <v>208</v>
      </c>
      <c r="C44" s="65"/>
      <c r="D44" s="65"/>
      <c r="E44" s="65"/>
      <c r="F44" s="47"/>
      <c r="G44" s="48"/>
    </row>
    <row r="45" spans="1:7" ht="30" customHeight="1" thickBot="1">
      <c r="A45" s="37" t="s">
        <v>103</v>
      </c>
      <c r="B45" s="21" t="s">
        <v>217</v>
      </c>
      <c r="C45" s="62"/>
      <c r="D45" s="62" t="str">
        <f>IF(C45="TAK",0, IF(C45="NIE",4,IF(C45="NIE DOTYCZY","NIE DOTYCZY","")))</f>
        <v/>
      </c>
      <c r="E45" s="41" t="str">
        <f t="shared" si="0"/>
        <v/>
      </c>
      <c r="F45" s="41" t="str">
        <f>IF(C45="TAK","BRAK REAKCJI", IF(C45="NIE","BARDZO WYSOKA",IF(C45="NIE DOTYCZY","NIE DOTYCZY","")))</f>
        <v/>
      </c>
      <c r="G45" s="14"/>
    </row>
    <row r="46" spans="1:7" ht="30" customHeight="1" thickBot="1">
      <c r="A46" s="37" t="s">
        <v>104</v>
      </c>
      <c r="B46" s="21" t="s">
        <v>95</v>
      </c>
      <c r="C46" s="62"/>
      <c r="D46" s="62" t="str">
        <f>IF(C46="TAK",0, IF(C46="NIE",4,IF(C46="NIE DOTYCZY","NIE DOTYCZY","")))</f>
        <v/>
      </c>
      <c r="E46" s="41" t="str">
        <f t="shared" si="0"/>
        <v/>
      </c>
      <c r="F46" s="41" t="str">
        <f>IF(C46="TAK","BRAK REAKCJI", IF(C46="NIE","BARDZO WYSOKA",IF(C46="NIE DOTYCZY","NIE DOTYCZY","")))</f>
        <v/>
      </c>
      <c r="G46" s="14"/>
    </row>
    <row r="47" spans="1:7" ht="30" customHeight="1" thickBot="1">
      <c r="A47" s="102" t="s">
        <v>94</v>
      </c>
      <c r="B47" s="39" t="s">
        <v>209</v>
      </c>
      <c r="C47" s="65"/>
      <c r="D47" s="65"/>
      <c r="E47" s="65"/>
      <c r="F47" s="47"/>
      <c r="G47" s="48"/>
    </row>
    <row r="48" spans="1:7" ht="30" customHeight="1" thickBot="1">
      <c r="A48" s="37" t="s">
        <v>105</v>
      </c>
      <c r="B48" s="15" t="s">
        <v>218</v>
      </c>
      <c r="C48" s="62"/>
      <c r="D48" s="62" t="str">
        <f>IF(C48="TAK",0, IF(C48="NIE",2,IF(C48="NIE DOTYCZY","NIE DOTYCZY","")))</f>
        <v/>
      </c>
      <c r="E48" s="41" t="str">
        <f t="shared" si="0"/>
        <v/>
      </c>
      <c r="F48" s="41" t="str">
        <f>IF(C48="TAK","BRAK REAKCJI", IF(C48="NIE","ŚREDNIA",IF(C48="NIE DOTYCZY","NIE DOTYCZY","")))</f>
        <v/>
      </c>
      <c r="G48" s="14"/>
    </row>
    <row r="49" spans="1:7" ht="30" customHeight="1" thickBot="1">
      <c r="A49" s="37" t="s">
        <v>106</v>
      </c>
      <c r="B49" s="21" t="s">
        <v>219</v>
      </c>
      <c r="C49" s="62"/>
      <c r="D49" s="62" t="str">
        <f>IF(C49="TAK",0, IF(C49="NIE",3,IF(C49="NIE DOTYCZY","NIE DOTYCZY","")))</f>
        <v/>
      </c>
      <c r="E49" s="41" t="str">
        <f t="shared" si="0"/>
        <v/>
      </c>
      <c r="F49" s="41" t="str">
        <f>IF(C49="TAK","BRAK REAKCJI", IF(C49="NIE","WYSOKA",IF(C49="NIE DOTYCZY","NIE DOTYCZY","")))</f>
        <v/>
      </c>
      <c r="G49" s="14"/>
    </row>
    <row r="50" spans="1:7" ht="30" customHeight="1" thickBot="1">
      <c r="A50" s="37" t="s">
        <v>107</v>
      </c>
      <c r="B50" s="15" t="s">
        <v>220</v>
      </c>
      <c r="C50" s="62"/>
      <c r="D50" s="62" t="str">
        <f>IF(C50="TAK",0, IF(C50="NIE",3,IF(C50="NIE DOTYCZY","NIE DOTYCZY","")))</f>
        <v/>
      </c>
      <c r="E50" s="41" t="str">
        <f t="shared" si="0"/>
        <v/>
      </c>
      <c r="F50" s="41" t="str">
        <f>IF(C50="TAK","BRAK REAKCJI", IF(C50="NIE","WYSOKA",IF(C50="NIE DOTYCZY","NIE DOTYCZY","")))</f>
        <v/>
      </c>
      <c r="G50" s="14"/>
    </row>
    <row r="51" spans="1:7" ht="30" customHeight="1" thickBot="1">
      <c r="A51" s="37" t="s">
        <v>108</v>
      </c>
      <c r="B51" s="21" t="s">
        <v>221</v>
      </c>
      <c r="C51" s="62"/>
      <c r="D51" s="62" t="str">
        <f>IF(C51="TAK",0, IF(C51="NIE",2,IF(C51="NIE DOTYCZY","NIE DOTYCZY","")))</f>
        <v/>
      </c>
      <c r="E51" s="41" t="str">
        <f t="shared" si="0"/>
        <v/>
      </c>
      <c r="F51" s="41" t="str">
        <f>IF(C51="TAK","BRAK REAKCJI", IF(C51="NIE","ŚREDNIA",IF(C51="NIE DOTYCZY","NIE DOTYCZY","")))</f>
        <v/>
      </c>
      <c r="G51" s="14"/>
    </row>
    <row r="52" spans="1:7" ht="30" customHeight="1" thickBot="1">
      <c r="A52" s="37" t="s">
        <v>321</v>
      </c>
      <c r="B52" s="35" t="s">
        <v>210</v>
      </c>
      <c r="C52" s="64"/>
      <c r="D52" s="64" t="str">
        <f>IF(C52="TAK",0, IF(C52="NIE",3,IF(C52="NIE DOTYCZY","NIE DOTYCZY","")))</f>
        <v/>
      </c>
      <c r="E52" s="41" t="str">
        <f t="shared" si="0"/>
        <v/>
      </c>
      <c r="F52" s="41" t="str">
        <f>IF(C52="TAK","BRAK REAKCJI", IF(C52="NIE","WYSOKA",IF(C52="NIE DOTYCZY","NIE DOTYCZY","")))</f>
        <v/>
      </c>
      <c r="G52" s="34"/>
    </row>
    <row r="53" spans="1:7" ht="30" customHeight="1" thickBot="1">
      <c r="A53" s="23" t="s">
        <v>206</v>
      </c>
      <c r="B53" s="49" t="s">
        <v>120</v>
      </c>
      <c r="C53" s="67"/>
      <c r="D53" s="67"/>
      <c r="E53" s="67"/>
      <c r="F53" s="50"/>
      <c r="G53" s="51"/>
    </row>
    <row r="54" spans="1:7" ht="30" customHeight="1" thickBot="1">
      <c r="A54" s="25" t="s">
        <v>109</v>
      </c>
      <c r="B54" s="16" t="s">
        <v>336</v>
      </c>
      <c r="C54" s="62"/>
      <c r="D54" s="62" t="str">
        <f>IF(C54="TAK",0, IF(C54="NIE",3,IF(C54="NIE DOTYCZY","NIE DOTYCZY","")))</f>
        <v/>
      </c>
      <c r="E54" s="41" t="str">
        <f t="shared" si="0"/>
        <v/>
      </c>
      <c r="F54" s="41" t="str">
        <f>IF(C54="TAK","BRAK REAKCJI", IF(C54="NIE","WYSOKA",IF(C54="NIE DOTYCZY","NIE DOTYCZY","")))</f>
        <v/>
      </c>
      <c r="G54" s="14"/>
    </row>
    <row r="55" spans="1:7" ht="30" customHeight="1" thickBot="1">
      <c r="A55" s="25" t="s">
        <v>320</v>
      </c>
      <c r="B55" s="16" t="s">
        <v>335</v>
      </c>
      <c r="C55" s="62"/>
      <c r="D55" s="62" t="str">
        <f>IF(C55="TAK",0, IF(C55="NIE",3,IF(C55="NIE DOTYCZY","NIE DOTYCZY","")))</f>
        <v/>
      </c>
      <c r="E55" s="41" t="str">
        <f t="shared" si="0"/>
        <v/>
      </c>
      <c r="F55" s="41" t="str">
        <f>IF(C55="TAK","BRAK REAKCJI", IF(C55="NIE","WYSOKA",IF(C55="NIE DOTYCZY","NIE DOTYCZY","")))</f>
        <v/>
      </c>
      <c r="G55" s="14"/>
    </row>
    <row r="56" spans="1:7" ht="60" customHeight="1" thickBot="1">
      <c r="A56" s="25" t="s">
        <v>110</v>
      </c>
      <c r="B56" s="16" t="s">
        <v>337</v>
      </c>
      <c r="C56" s="62"/>
      <c r="D56" s="62" t="str">
        <f>IF(C56="TAK",0, IF(C56="NIE",3,IF(C56="NIE DOTYCZY","NIE DOTYCZY","")))</f>
        <v/>
      </c>
      <c r="E56" s="41" t="str">
        <f t="shared" si="0"/>
        <v/>
      </c>
      <c r="F56" s="41" t="str">
        <f>IF(C56="TAK","BRAK REAKCJI", IF(C56="NIE","WYSOKA",IF(C56="NIE DOTYCZY","NIE DOTYCZY","")))</f>
        <v/>
      </c>
      <c r="G56" s="14"/>
    </row>
    <row r="57" spans="1:7" ht="30" customHeight="1" thickBot="1">
      <c r="A57" s="25" t="s">
        <v>111</v>
      </c>
      <c r="B57" s="16" t="s">
        <v>338</v>
      </c>
      <c r="C57" s="68"/>
      <c r="D57" s="62" t="str">
        <f>IF(C57="TAK",0, IF(C57="NIE",4,IF(C57="NIE DOTYCZY","NIE DOTYCZY","")))</f>
        <v/>
      </c>
      <c r="E57" s="41" t="str">
        <f t="shared" si="0"/>
        <v/>
      </c>
      <c r="F57" s="41" t="str">
        <f>IF(C57="TAK","BRAK REAKCJI", IF(C57="NIE","BARDZO WYSOKA",IF(C57="NIE DOTYCZY","NIE DOTYCZY","")))</f>
        <v/>
      </c>
      <c r="G57" s="14"/>
    </row>
    <row r="58" spans="1:7" ht="44.25" thickBot="1">
      <c r="A58" s="25" t="s">
        <v>112</v>
      </c>
      <c r="B58" s="16" t="s">
        <v>339</v>
      </c>
      <c r="C58" s="62"/>
      <c r="D58" s="62" t="str">
        <f>IF(C58="TAK",0, IF(C58="NIE",4,IF(C58="NIE DOTYCZY","NIE DOTYCZY","")))</f>
        <v/>
      </c>
      <c r="E58" s="41" t="str">
        <f t="shared" si="0"/>
        <v/>
      </c>
      <c r="F58" s="41" t="str">
        <f>IF(C58="TAK","BRAK REAKCJI", IF(C58="NIE","BARDZO WYSOKA",IF(C58="NIE DOTYCZY","NIE DOTYCZY","")))</f>
        <v/>
      </c>
      <c r="G58" s="14"/>
    </row>
    <row r="59" spans="1:7" ht="30" customHeight="1" thickBot="1">
      <c r="A59" s="25" t="s">
        <v>113</v>
      </c>
      <c r="B59" s="16" t="s">
        <v>340</v>
      </c>
      <c r="C59" s="62"/>
      <c r="D59" s="62" t="str">
        <f>IF(C59="TAK",0, IF(C59="NIE",2,IF(C59="NIE DOTYCZY","NIE DOTYCZY","")))</f>
        <v/>
      </c>
      <c r="E59" s="41" t="str">
        <f t="shared" si="0"/>
        <v/>
      </c>
      <c r="F59" s="41" t="str">
        <f>IF(C59="TAK","BRAK REAKCJI", IF(C59="NIE","ŚREDNIA",IF(C59="NIE DOTYCZY","NIE DOTYCZY","")))</f>
        <v/>
      </c>
      <c r="G59" s="14"/>
    </row>
    <row r="60" spans="1:7" ht="30" customHeight="1" thickBot="1">
      <c r="A60" s="24" t="s">
        <v>141</v>
      </c>
      <c r="B60" s="44" t="s">
        <v>119</v>
      </c>
      <c r="C60" s="63"/>
      <c r="D60" s="63"/>
      <c r="E60" s="63"/>
      <c r="F60" s="45"/>
      <c r="G60" s="46"/>
    </row>
    <row r="61" spans="1:7" ht="30" customHeight="1" thickBot="1">
      <c r="A61" s="27" t="s">
        <v>203</v>
      </c>
      <c r="B61" s="92" t="s">
        <v>287</v>
      </c>
      <c r="C61" s="52"/>
      <c r="D61" s="52"/>
      <c r="E61" s="52"/>
      <c r="F61" s="52"/>
      <c r="G61" s="53"/>
    </row>
    <row r="62" spans="1:7" ht="30" customHeight="1" thickBot="1">
      <c r="A62" s="37" t="s">
        <v>122</v>
      </c>
      <c r="B62" s="21" t="s">
        <v>222</v>
      </c>
      <c r="C62" s="62"/>
      <c r="D62" s="62" t="str">
        <f>IF(C62="TAK",0, IF(C62="NIE",3,IF(C62="NIE DOTYCZY","NIE DOTYCZY","")))</f>
        <v/>
      </c>
      <c r="E62" s="41" t="str">
        <f t="shared" si="0"/>
        <v/>
      </c>
      <c r="F62" s="41" t="str">
        <f>IF(C62="TAK","BRAK REAKCJI", IF(C62="NIE","WYSOKA",IF(C62="NIE DOTYCZY","NIE DOTYCZY","")))</f>
        <v/>
      </c>
      <c r="G62" s="14"/>
    </row>
    <row r="63" spans="1:7" ht="30" customHeight="1" thickBot="1">
      <c r="A63" s="37" t="s">
        <v>123</v>
      </c>
      <c r="B63" s="21" t="s">
        <v>223</v>
      </c>
      <c r="C63" s="62"/>
      <c r="D63" s="62" t="str">
        <f>IF(C63="TAK",0, IF(C63="NIE",4,IF(C63="NIE DOTYCZY","NIE DOTYCZY","")))</f>
        <v/>
      </c>
      <c r="E63" s="41" t="str">
        <f t="shared" si="0"/>
        <v/>
      </c>
      <c r="F63" s="41" t="str">
        <f>IF(C63="TAK","BRAK REAKCJI", IF(C63="NIE","BARDZO WYSOKA",IF(C63="NIE DOTYCZY","NIE DOTYCZY","")))</f>
        <v/>
      </c>
      <c r="G63" s="14"/>
    </row>
    <row r="64" spans="1:7" ht="30" customHeight="1" thickBot="1">
      <c r="A64" s="37" t="s">
        <v>124</v>
      </c>
      <c r="B64" s="21" t="s">
        <v>224</v>
      </c>
      <c r="C64" s="62"/>
      <c r="D64" s="62" t="str">
        <f>IF(C64="TAK",0, IF(C64="NIE",4,IF(C64="NIE DOTYCZY","NIE DOTYCZY","")))</f>
        <v/>
      </c>
      <c r="E64" s="41" t="str">
        <f t="shared" si="0"/>
        <v/>
      </c>
      <c r="F64" s="41" t="str">
        <f>IF(C64="TAK","BRAK REAKCJI", IF(C64="NIE","BARDZO WYSOKA",IF(C64="NIE DOTYCZY","NIE DOTYCZY","")))</f>
        <v/>
      </c>
      <c r="G64" s="14"/>
    </row>
    <row r="65" spans="1:7" ht="30" customHeight="1" thickBot="1">
      <c r="A65" s="37" t="s">
        <v>125</v>
      </c>
      <c r="B65" s="21" t="s">
        <v>225</v>
      </c>
      <c r="C65" s="62"/>
      <c r="D65" s="62" t="str">
        <f>IF(C65="TAK",0, IF(C65="NIE",4,IF(C65="NIE DOTYCZY","NIE DOTYCZY","")))</f>
        <v/>
      </c>
      <c r="E65" s="41" t="str">
        <f t="shared" si="0"/>
        <v/>
      </c>
      <c r="F65" s="41" t="str">
        <f>IF(C65="TAK","BRAK REAKCJI", IF(C65="NIE","BARDZO WYSOKA",IF(C65="NIE DOTYCZY","NIE DOTYCZY","")))</f>
        <v/>
      </c>
      <c r="G65" s="14"/>
    </row>
    <row r="66" spans="1:7" ht="30" customHeight="1" thickBot="1">
      <c r="A66" s="37" t="s">
        <v>126</v>
      </c>
      <c r="B66" s="21" t="s">
        <v>226</v>
      </c>
      <c r="C66" s="62"/>
      <c r="D66" s="62" t="str">
        <f>IF(C66="TAK",0, IF(C66="NIE",3,IF(C66="NIE DOTYCZY","NIE DOTYCZY","")))</f>
        <v/>
      </c>
      <c r="E66" s="41" t="str">
        <f t="shared" si="0"/>
        <v/>
      </c>
      <c r="F66" s="41" t="str">
        <f>IF(C66="TAK","BRAK REAKCJI", IF(C66="NIE","WYSOKA",IF(C66="NIE DOTYCZY","NIE DOTYCZY","")))</f>
        <v/>
      </c>
      <c r="G66" s="14"/>
    </row>
    <row r="67" spans="1:7" ht="30" customHeight="1" thickBot="1">
      <c r="A67" s="37" t="s">
        <v>127</v>
      </c>
      <c r="B67" s="21" t="s">
        <v>227</v>
      </c>
      <c r="C67" s="62"/>
      <c r="D67" s="62" t="str">
        <f>IF(C67="TAK",0, IF(C67="NIE",4,IF(C67="NIE DOTYCZY","NIE DOTYCZY","")))</f>
        <v/>
      </c>
      <c r="E67" s="41" t="str">
        <f t="shared" si="0"/>
        <v/>
      </c>
      <c r="F67" s="41" t="str">
        <f>IF(C67="TAK","BRAK REAKCJI", IF(C67="NIE","BARDZO WYSOKA",IF(C67="NIE DOTYCZY","NIE DOTYCZY","")))</f>
        <v/>
      </c>
      <c r="G67" s="14"/>
    </row>
    <row r="68" spans="1:7" ht="30" customHeight="1" thickBot="1">
      <c r="A68" s="37" t="s">
        <v>128</v>
      </c>
      <c r="B68" s="15" t="s">
        <v>228</v>
      </c>
      <c r="C68" s="62"/>
      <c r="D68" s="62" t="str">
        <f>IF(C68="TAK",0, IF(C68="NIE",4,IF(C68="NIE DOTYCZY","NIE DOTYCZY","")))</f>
        <v/>
      </c>
      <c r="E68" s="41" t="str">
        <f t="shared" si="0"/>
        <v/>
      </c>
      <c r="F68" s="41" t="str">
        <f>IF(C68="TAK","BRAK REAKCJI", IF(C68="NIE","BARDZO WYSOKA",IF(C68="NIE DOTYCZY","NIE DOTYCZY","")))</f>
        <v/>
      </c>
      <c r="G68" s="14"/>
    </row>
    <row r="69" spans="1:7" ht="30" customHeight="1" thickBot="1">
      <c r="A69" s="37" t="s">
        <v>129</v>
      </c>
      <c r="B69" s="15" t="s">
        <v>229</v>
      </c>
      <c r="C69" s="62"/>
      <c r="D69" s="62" t="str">
        <f>IF(C69="TAK",0, IF(C69="NIE",4,IF(C69="NIE DOTYCZY","NIE DOTYCZY","")))</f>
        <v/>
      </c>
      <c r="E69" s="41" t="str">
        <f t="shared" si="0"/>
        <v/>
      </c>
      <c r="F69" s="41" t="str">
        <f>IF(C69="TAK","BRAK REAKCJI", IF(C69="NIE","BARDZO WYSOKA",IF(C69="NIE DOTYCZY","NIE DOTYCZY","")))</f>
        <v/>
      </c>
      <c r="G69" s="14"/>
    </row>
    <row r="70" spans="1:7" ht="30" customHeight="1" thickBot="1">
      <c r="A70" s="37" t="s">
        <v>130</v>
      </c>
      <c r="B70" s="15" t="s">
        <v>230</v>
      </c>
      <c r="C70" s="62"/>
      <c r="D70" s="62" t="str">
        <f>IF(C70="TAK",0, IF(C70="NIE",4,IF(C70="NIE DOTYCZY","NIE DOTYCZY","")))</f>
        <v/>
      </c>
      <c r="E70" s="41" t="str">
        <f t="shared" si="0"/>
        <v/>
      </c>
      <c r="F70" s="41" t="str">
        <f>IF(C70="TAK","BRAK REAKCJI", IF(C70="NIE","BARDZO WYSOKA",IF(C70="NIE DOTYCZY","NIE DOTYCZY","")))</f>
        <v/>
      </c>
      <c r="G70" s="14"/>
    </row>
    <row r="71" spans="1:7" ht="30" customHeight="1" thickBot="1">
      <c r="A71" s="27" t="s">
        <v>204</v>
      </c>
      <c r="B71" s="92" t="s">
        <v>288</v>
      </c>
      <c r="C71" s="52"/>
      <c r="D71" s="52"/>
      <c r="E71" s="52"/>
      <c r="F71" s="52"/>
      <c r="G71" s="53"/>
    </row>
    <row r="72" spans="1:7" ht="30" customHeight="1" thickBot="1">
      <c r="A72" s="37" t="s">
        <v>131</v>
      </c>
      <c r="B72" s="21" t="s">
        <v>231</v>
      </c>
      <c r="C72" s="62"/>
      <c r="D72" s="62" t="str">
        <f>IF(C72="TAK",0, IF(C72="NIE",3,IF(C72="NIE DOTYCZY","NIE DOTYCZY","")))</f>
        <v/>
      </c>
      <c r="E72" s="41" t="str">
        <f t="shared" si="0"/>
        <v/>
      </c>
      <c r="F72" s="41" t="str">
        <f>IF(C72="TAK","BRAK REAKCJI", IF(C72="NIE","WYSOKA",IF(C72="NIE DOTYCZY","NIE DOTYCZY","")))</f>
        <v/>
      </c>
      <c r="G72" s="14"/>
    </row>
    <row r="73" spans="1:7" ht="30" customHeight="1" thickBot="1">
      <c r="A73" s="37" t="s">
        <v>132</v>
      </c>
      <c r="B73" s="21" t="s">
        <v>232</v>
      </c>
      <c r="C73" s="62"/>
      <c r="D73" s="62" t="str">
        <f>IF(C73="TAK",0, IF(C73="NIE",3,IF(C73="NIE DOTYCZY","NIE DOTYCZY","")))</f>
        <v/>
      </c>
      <c r="E73" s="41" t="str">
        <f t="shared" si="0"/>
        <v/>
      </c>
      <c r="F73" s="41" t="str">
        <f>IF(C73="TAK","BRAK REAKCJI", IF(C73="NIE","WYSOKA",IF(C73="NIE DOTYCZY","NIE DOTYCZY","")))</f>
        <v/>
      </c>
      <c r="G73" s="14"/>
    </row>
    <row r="74" spans="1:7" ht="30" customHeight="1" thickBot="1">
      <c r="A74" s="37" t="s">
        <v>133</v>
      </c>
      <c r="B74" s="22" t="s">
        <v>289</v>
      </c>
      <c r="C74" s="62"/>
      <c r="D74" s="62" t="str">
        <f>IF(C74="TAK",0, IF(C74="NIE",2,IF(C74="NIE DOTYCZY","NIE DOTYCZY","")))</f>
        <v/>
      </c>
      <c r="E74" s="41" t="str">
        <f t="shared" si="0"/>
        <v/>
      </c>
      <c r="F74" s="41" t="str">
        <f>IF(C74="TAK","BRAK REAKCJI", IF(C74="NIE","ŚREDNIA",IF(C74="NIE DOTYCZY","NIE DOTYCZY","")))</f>
        <v/>
      </c>
      <c r="G74" s="14"/>
    </row>
    <row r="75" spans="1:7" ht="30" customHeight="1" thickBot="1">
      <c r="A75" s="37" t="s">
        <v>134</v>
      </c>
      <c r="B75" s="21" t="s">
        <v>290</v>
      </c>
      <c r="C75" s="62"/>
      <c r="D75" s="62" t="str">
        <f>IF(C75="TAK",0, IF(C75="NIE",2,IF(C75="NIE DOTYCZY","NIE DOTYCZY","")))</f>
        <v/>
      </c>
      <c r="E75" s="41" t="str">
        <f t="shared" si="0"/>
        <v/>
      </c>
      <c r="F75" s="41" t="str">
        <f>IF(C75="TAK","BRAK REAKCJI", IF(C75="NIE","ŚREDNIA",IF(C75="NIE DOTYCZY","NIE DOTYCZY","")))</f>
        <v/>
      </c>
      <c r="G75" s="14"/>
    </row>
    <row r="76" spans="1:7" ht="30" customHeight="1" thickBot="1">
      <c r="A76" s="37" t="s">
        <v>135</v>
      </c>
      <c r="B76" s="21" t="s">
        <v>233</v>
      </c>
      <c r="C76" s="62"/>
      <c r="D76" s="62" t="str">
        <f>IF(C76="TAK",0, IF(C76="NIE",4,IF(C76="NIE DOTYCZY","NIE DOTYCZY","")))</f>
        <v/>
      </c>
      <c r="E76" s="41" t="str">
        <f t="shared" si="0"/>
        <v/>
      </c>
      <c r="F76" s="41" t="str">
        <f>IF(C76="TAK","BRAK REAKCJI", IF(C76="NIE","BARDZO WYSOKA",IF(C76="NIE DOTYCZY","NIE DOTYCZY","")))</f>
        <v/>
      </c>
      <c r="G76" s="14"/>
    </row>
    <row r="77" spans="1:7" ht="30" customHeight="1" thickBot="1">
      <c r="A77" s="28" t="s">
        <v>136</v>
      </c>
      <c r="B77" s="92" t="s">
        <v>291</v>
      </c>
      <c r="C77" s="52"/>
      <c r="D77" s="52"/>
      <c r="E77" s="52"/>
      <c r="F77" s="52"/>
      <c r="G77" s="53"/>
    </row>
    <row r="78" spans="1:7" ht="30" customHeight="1" thickBot="1">
      <c r="A78" s="37" t="s">
        <v>137</v>
      </c>
      <c r="B78" s="21" t="s">
        <v>292</v>
      </c>
      <c r="C78" s="62"/>
      <c r="D78" s="62" t="str">
        <f>IF(C78="TAK",0, IF(C78="NIE",4,IF(C78="NIE DOTYCZY","NIE DOTYCZY","")))</f>
        <v/>
      </c>
      <c r="E78" s="41" t="str">
        <f t="shared" ref="E78:E141" si="3">D78</f>
        <v/>
      </c>
      <c r="F78" s="41" t="str">
        <f>IF(C78="TAK","BRAK REAKCJI", IF(C78="NIE","BARDZO WYSOKA",IF(C78="NIE DOTYCZY","NIE DOTYCZY","")))</f>
        <v/>
      </c>
      <c r="G78" s="14"/>
    </row>
    <row r="79" spans="1:7" ht="30" customHeight="1" thickBot="1">
      <c r="A79" s="37" t="s">
        <v>138</v>
      </c>
      <c r="B79" s="15" t="s">
        <v>234</v>
      </c>
      <c r="C79" s="62"/>
      <c r="D79" s="62" t="str">
        <f>IF(C79="TAK",0, IF(C79="NIE",4,IF(C79="NIE DOTYCZY","NIE DOTYCZY","")))</f>
        <v/>
      </c>
      <c r="E79" s="41" t="str">
        <f t="shared" si="3"/>
        <v/>
      </c>
      <c r="F79" s="41" t="str">
        <f>IF(C79="TAK","BRAK REAKCJI", IF(C79="NIE","BARDZO WYSOKA",IF(C79="NIE DOTYCZY","NIE DOTYCZY","")))</f>
        <v/>
      </c>
      <c r="G79" s="14"/>
    </row>
    <row r="80" spans="1:7" ht="30" customHeight="1" thickBot="1">
      <c r="A80" s="37" t="s">
        <v>139</v>
      </c>
      <c r="B80" s="21" t="s">
        <v>235</v>
      </c>
      <c r="C80" s="62"/>
      <c r="D80" s="62" t="str">
        <f>IF(C80="TAK",0, IF(C80="NIE",2,IF(C80="NIE DOTYCZY","NIE DOTYCZY","")))</f>
        <v/>
      </c>
      <c r="E80" s="41" t="str">
        <f t="shared" si="3"/>
        <v/>
      </c>
      <c r="F80" s="41" t="str">
        <f>IF(C80="TAK","BRAK REAKCJI", IF(C80="NIE","ŚREDNIA",IF(C80="NIE DOTYCZY","NIE DOTYCZY","")))</f>
        <v/>
      </c>
      <c r="G80" s="14"/>
    </row>
    <row r="81" spans="1:7" ht="30" customHeight="1" thickBot="1">
      <c r="A81" s="37" t="s">
        <v>341</v>
      </c>
      <c r="B81" s="15" t="s">
        <v>49</v>
      </c>
      <c r="C81" s="62"/>
      <c r="D81" s="62" t="str">
        <f>IF(C81="TAK",0, IF(C81="NIE",4,IF(C81="NIE DOTYCZY","NIE DOTYCZY","")))</f>
        <v/>
      </c>
      <c r="E81" s="41" t="str">
        <f t="shared" si="3"/>
        <v/>
      </c>
      <c r="F81" s="41" t="str">
        <f>IF(C81="TAK","BRAK REAKCJI", IF(C81="NIE","BARDZO WYSOKA",IF(C81="NIE DOTYCZY","NIE DOTYCZY","")))</f>
        <v/>
      </c>
      <c r="G81" s="14"/>
    </row>
    <row r="82" spans="1:7" ht="30" customHeight="1" thickBot="1">
      <c r="A82" s="37" t="s">
        <v>342</v>
      </c>
      <c r="B82" s="15" t="s">
        <v>50</v>
      </c>
      <c r="C82" s="62"/>
      <c r="D82" s="62" t="str">
        <f>IF(C82="TAK",0, IF(C82="NIE",4,IF(C82="NIE DOTYCZY","NIE DOTYCZY","")))</f>
        <v/>
      </c>
      <c r="E82" s="41" t="str">
        <f t="shared" si="3"/>
        <v/>
      </c>
      <c r="F82" s="41" t="str">
        <f>IF(C82="TAK","BRAK REAKCJI", IF(C82="NIE","BARDZO WYSOKA",IF(C82="NIE DOTYCZY","NIE DOTYCZY","")))</f>
        <v/>
      </c>
      <c r="G82" s="14"/>
    </row>
    <row r="83" spans="1:7" ht="30" customHeight="1" thickBot="1">
      <c r="A83" s="37" t="s">
        <v>343</v>
      </c>
      <c r="B83" s="15" t="s">
        <v>51</v>
      </c>
      <c r="C83" s="62"/>
      <c r="D83" s="62" t="str">
        <f>IF(C83="TAK",0, IF(C83="NIE",4,IF(C83="NIE DOTYCZY","NIE DOTYCZY","")))</f>
        <v/>
      </c>
      <c r="E83" s="41" t="str">
        <f t="shared" si="3"/>
        <v/>
      </c>
      <c r="F83" s="41" t="str">
        <f>IF(C83="TAK","BRAK REAKCJI", IF(C83="NIE","BARDZO WYSOKA",IF(C83="NIE DOTYCZY","NIE DOTYCZY","")))</f>
        <v/>
      </c>
      <c r="G83" s="14"/>
    </row>
    <row r="84" spans="1:7" ht="30" customHeight="1" thickBot="1">
      <c r="A84" s="37" t="s">
        <v>344</v>
      </c>
      <c r="B84" s="15" t="s">
        <v>52</v>
      </c>
      <c r="C84" s="62"/>
      <c r="D84" s="62" t="str">
        <f>IF(C84="TAK",0, IF(C84="NIE",4,IF(C84="NIE DOTYCZY","NIE DOTYCZY","")))</f>
        <v/>
      </c>
      <c r="E84" s="41" t="str">
        <f t="shared" si="3"/>
        <v/>
      </c>
      <c r="F84" s="41" t="str">
        <f>IF(C84="TAK","BRAK REAKCJI", IF(C84="NIE","BARDZO WYSOKA",IF(C84="NIE DOTYCZY","NIE DOTYCZY","")))</f>
        <v/>
      </c>
      <c r="G84" s="14"/>
    </row>
    <row r="85" spans="1:7" ht="30" customHeight="1" thickBot="1">
      <c r="A85" s="37" t="s">
        <v>345</v>
      </c>
      <c r="B85" s="15" t="s">
        <v>53</v>
      </c>
      <c r="C85" s="62"/>
      <c r="D85" s="62" t="str">
        <f>IF(C85="TAK",0, IF(C85="NIE",2,IF(C85="NIE DOTYCZY","NIE DOTYCZY","")))</f>
        <v/>
      </c>
      <c r="E85" s="41" t="str">
        <f t="shared" si="3"/>
        <v/>
      </c>
      <c r="F85" s="41" t="str">
        <f>IF(C85="TAK","BRAK REAKCJI", IF(C85="NIE","ŚREDNIA",IF(C85="NIE DOTYCZY","NIE DOTYCZY","")))</f>
        <v/>
      </c>
      <c r="G85" s="14"/>
    </row>
    <row r="86" spans="1:7" ht="30" customHeight="1" thickBot="1">
      <c r="A86" s="38" t="s">
        <v>140</v>
      </c>
      <c r="B86" s="92" t="s">
        <v>54</v>
      </c>
      <c r="C86" s="52"/>
      <c r="D86" s="52"/>
      <c r="E86" s="52"/>
      <c r="F86" s="52"/>
      <c r="G86" s="53"/>
    </row>
    <row r="87" spans="1:7" ht="30" customHeight="1" thickBot="1">
      <c r="A87" s="37" t="s">
        <v>376</v>
      </c>
      <c r="B87" s="21" t="s">
        <v>236</v>
      </c>
      <c r="C87" s="62"/>
      <c r="D87" s="62" t="str">
        <f>IF(C87="TAK",0, IF(C87="NIE",3,IF(C87="NIE DOTYCZY","NIE DOTYCZY","")))</f>
        <v/>
      </c>
      <c r="E87" s="41" t="str">
        <f t="shared" si="3"/>
        <v/>
      </c>
      <c r="F87" s="41" t="str">
        <f>IF(C87="TAK","BRAK REAKCJI", IF(C87="NIE","WYSOKA",IF(C87="NIE DOTYCZY","NIE DOTYCZY","")))</f>
        <v/>
      </c>
      <c r="G87" s="14"/>
    </row>
    <row r="88" spans="1:7" ht="30" customHeight="1" thickBot="1">
      <c r="A88" s="37" t="s">
        <v>377</v>
      </c>
      <c r="B88" s="21" t="s">
        <v>293</v>
      </c>
      <c r="C88" s="62"/>
      <c r="D88" s="62" t="str">
        <f>IF(C88="TAK",0, IF(C88="NIE",3,IF(C88="NIE DOTYCZY","NIE DOTYCZY","")))</f>
        <v/>
      </c>
      <c r="E88" s="41" t="str">
        <f t="shared" si="3"/>
        <v/>
      </c>
      <c r="F88" s="41" t="str">
        <f>IF(C88="TAK","BRAK REAKCJI", IF(C88="NIE","WYSOKA",IF(C88="NIE DOTYCZY","NIE DOTYCZY","")))</f>
        <v/>
      </c>
      <c r="G88" s="14"/>
    </row>
    <row r="89" spans="1:7" ht="30" customHeight="1" thickBot="1">
      <c r="A89" s="37" t="s">
        <v>378</v>
      </c>
      <c r="B89" s="21" t="s">
        <v>237</v>
      </c>
      <c r="C89" s="62"/>
      <c r="D89" s="62" t="str">
        <f>IF(C89="TAK",0, IF(C89="NIE",3,IF(C89="NIE DOTYCZY","NIE DOTYCZY","")))</f>
        <v/>
      </c>
      <c r="E89" s="41" t="str">
        <f t="shared" si="3"/>
        <v/>
      </c>
      <c r="F89" s="41" t="str">
        <f>IF(C89="TAK","BRAK REAKCJI", IF(C89="NIE","WYSOKA",IF(C89="NIE DOTYCZY","NIE DOTYCZY","")))</f>
        <v/>
      </c>
      <c r="G89" s="14"/>
    </row>
    <row r="90" spans="1:7" ht="43.5" thickBot="1">
      <c r="A90" s="37" t="s">
        <v>379</v>
      </c>
      <c r="B90" s="21" t="s">
        <v>238</v>
      </c>
      <c r="C90" s="62"/>
      <c r="D90" s="62" t="str">
        <f>IF(C90="TAK",0, IF(C90="NIE",3,IF(C90="NIE DOTYCZY","NIE DOTYCZY","")))</f>
        <v/>
      </c>
      <c r="E90" s="41" t="str">
        <f t="shared" si="3"/>
        <v/>
      </c>
      <c r="F90" s="41" t="str">
        <f>IF(C90="TAK","BRAK REAKCJI", IF(C90="NIE","WYSOKA",IF(C90="NIE DOTYCZY","NIE DOTYCZY","")))</f>
        <v/>
      </c>
      <c r="G90" s="14"/>
    </row>
    <row r="91" spans="1:7" ht="43.5" thickBot="1">
      <c r="A91" s="37" t="s">
        <v>380</v>
      </c>
      <c r="B91" s="15" t="s">
        <v>239</v>
      </c>
      <c r="C91" s="62"/>
      <c r="D91" s="62" t="str">
        <f>IF(C91="TAK",0, IF(C91="NIE",3,IF(C91="NIE DOTYCZY","NIE DOTYCZY","")))</f>
        <v/>
      </c>
      <c r="E91" s="41" t="str">
        <f t="shared" si="3"/>
        <v/>
      </c>
      <c r="F91" s="41" t="str">
        <f>IF(C91="TAK","BRAK REAKCJI", IF(C91="NIE","WYSOKA",IF(C91="NIE DOTYCZY","NIE DOTYCZY","")))</f>
        <v/>
      </c>
      <c r="G91" s="14"/>
    </row>
    <row r="92" spans="1:7" ht="30" customHeight="1" thickBot="1">
      <c r="A92" s="23" t="s">
        <v>346</v>
      </c>
      <c r="B92" s="49" t="s">
        <v>55</v>
      </c>
      <c r="C92" s="67"/>
      <c r="D92" s="67"/>
      <c r="E92" s="67"/>
      <c r="F92" s="50"/>
      <c r="G92" s="51"/>
    </row>
    <row r="93" spans="1:7" ht="129" thickBot="1">
      <c r="A93" s="90" t="s">
        <v>114</v>
      </c>
      <c r="B93" s="15" t="s">
        <v>294</v>
      </c>
      <c r="C93" s="62"/>
      <c r="D93" s="62" t="str">
        <f>IF(C93="TAK",0, IF(C93="NIE",4,IF(C93="NIE DOTYCZY","NIE DOTYCZY","")))</f>
        <v/>
      </c>
      <c r="E93" s="41" t="str">
        <f t="shared" si="3"/>
        <v/>
      </c>
      <c r="F93" s="41" t="str">
        <f>IF(C93="TAK","BRAK REAKCJI", IF(C93="NIE","BARDZO WYSOKA",IF(C93="NIE DOTYCZY","NIE DOTYCZY","")))</f>
        <v/>
      </c>
      <c r="G93" s="14"/>
    </row>
    <row r="94" spans="1:7" ht="29.25" thickBot="1">
      <c r="A94" s="91" t="s">
        <v>115</v>
      </c>
      <c r="B94" s="15" t="s">
        <v>56</v>
      </c>
      <c r="C94" s="62"/>
      <c r="D94" s="62" t="str">
        <f>IF(C94="TAK",0, IF(C94="NIE",3,IF(C94="NIE DOTYCZY","NIE DOTYCZY","")))</f>
        <v/>
      </c>
      <c r="E94" s="41" t="str">
        <f t="shared" si="3"/>
        <v/>
      </c>
      <c r="F94" s="41" t="str">
        <f>IF(C94="TAK","BRAK REAKCJI", IF(C94="NIE","WYSOKA",IF(C94="NIE DOTYCZY","NIE DOTYCZY","")))</f>
        <v/>
      </c>
      <c r="G94" s="14"/>
    </row>
    <row r="95" spans="1:7" ht="57.75" thickBot="1">
      <c r="A95" s="91" t="s">
        <v>116</v>
      </c>
      <c r="B95" s="15" t="s">
        <v>57</v>
      </c>
      <c r="C95" s="62"/>
      <c r="D95" s="62" t="str">
        <f>IF(C95="TAK",0, IF(C95="NIE",4,IF(C95="NIE DOTYCZY","NIE DOTYCZY","")))</f>
        <v/>
      </c>
      <c r="E95" s="41" t="str">
        <f t="shared" si="3"/>
        <v/>
      </c>
      <c r="F95" s="41" t="str">
        <f>IF(C95="TAK","BRAK REAKCJI", IF(C95="NIE","BARDZO WYSOKA",IF(C95="NIE DOTYCZY","NIE DOTYCZY","")))</f>
        <v/>
      </c>
      <c r="G95" s="14"/>
    </row>
    <row r="96" spans="1:7" ht="30" customHeight="1" thickBot="1">
      <c r="A96" s="91" t="s">
        <v>117</v>
      </c>
      <c r="B96" s="15" t="s">
        <v>58</v>
      </c>
      <c r="C96" s="62"/>
      <c r="D96" s="62" t="str">
        <f>IF(C96="TAK",0, IF(C96="NIE",4,IF(C96="NIE DOTYCZY","NIE DOTYCZY","")))</f>
        <v/>
      </c>
      <c r="E96" s="41" t="str">
        <f t="shared" si="3"/>
        <v/>
      </c>
      <c r="F96" s="41" t="str">
        <f>IF(C96="TAK","BRAK REAKCJI", IF(C96="NIE","BARDZO WYSOKA",IF(C96="NIE DOTYCZY","NIE DOTYCZY","")))</f>
        <v/>
      </c>
      <c r="G96" s="14"/>
    </row>
    <row r="97" spans="1:7" ht="43.5" thickBot="1">
      <c r="A97" s="89" t="s">
        <v>118</v>
      </c>
      <c r="B97" s="15" t="s">
        <v>59</v>
      </c>
      <c r="C97" s="62"/>
      <c r="D97" s="62" t="str">
        <f>IF(C97="TAK",0, IF(C97="NIE",1,IF(C97="NIE DOTYCZY","NIE DOTYCZY","")))</f>
        <v/>
      </c>
      <c r="E97" s="41" t="str">
        <f t="shared" si="3"/>
        <v/>
      </c>
      <c r="F97" s="41" t="str">
        <f>IF(C97="TAK","BRAK REAKCJI", IF(C97="NIE","NISKA",IF(C97="NIE DOTYCZY","NIE DOTYCZY","")))</f>
        <v/>
      </c>
      <c r="G97" s="14"/>
    </row>
    <row r="98" spans="1:7" ht="30" customHeight="1" thickBot="1">
      <c r="A98" s="24" t="s">
        <v>143</v>
      </c>
      <c r="B98" s="54" t="s">
        <v>142</v>
      </c>
      <c r="C98" s="69"/>
      <c r="D98" s="69"/>
      <c r="E98" s="69"/>
      <c r="F98" s="55"/>
      <c r="G98" s="56"/>
    </row>
    <row r="99" spans="1:7" ht="30" customHeight="1" thickBot="1">
      <c r="A99" s="28"/>
      <c r="B99" s="92" t="s">
        <v>60</v>
      </c>
      <c r="C99" s="52"/>
      <c r="D99" s="52"/>
      <c r="E99" s="52"/>
      <c r="F99" s="52"/>
      <c r="G99" s="53"/>
    </row>
    <row r="100" spans="1:7" ht="30" customHeight="1" thickBot="1">
      <c r="A100" s="28" t="s">
        <v>144</v>
      </c>
      <c r="B100" s="92" t="s">
        <v>61</v>
      </c>
      <c r="C100" s="52"/>
      <c r="D100" s="52"/>
      <c r="E100" s="52"/>
      <c r="F100" s="52"/>
      <c r="G100" s="53"/>
    </row>
    <row r="101" spans="1:7" ht="30" customHeight="1" thickBot="1">
      <c r="A101" s="37" t="s">
        <v>145</v>
      </c>
      <c r="B101" s="21" t="s">
        <v>240</v>
      </c>
      <c r="C101" s="62"/>
      <c r="D101" s="62" t="str">
        <f>IF(C101="TAK",0, IF(C101="NIE",3,IF(C101="NIE DOTYCZY","NIE DOTYCZY","")))</f>
        <v/>
      </c>
      <c r="E101" s="41" t="str">
        <f t="shared" si="3"/>
        <v/>
      </c>
      <c r="F101" s="41" t="str">
        <f>IF(C101="TAK","BRAK REAKCJI", IF(C101="NIE","WYSOKA",IF(C101="NIE DOTYCZY","NIE DOTYCZY","")))</f>
        <v/>
      </c>
      <c r="G101" s="14"/>
    </row>
    <row r="102" spans="1:7" ht="30" customHeight="1" thickBot="1">
      <c r="A102" s="37" t="s">
        <v>146</v>
      </c>
      <c r="B102" s="21" t="s">
        <v>241</v>
      </c>
      <c r="C102" s="62"/>
      <c r="D102" s="62" t="str">
        <f>IF(C102="TAK",0, IF(C102="NIE",4,IF(C102="NIE DOTYCZY","NIE DOTYCZY","")))</f>
        <v/>
      </c>
      <c r="E102" s="41" t="str">
        <f t="shared" si="3"/>
        <v/>
      </c>
      <c r="F102" s="41" t="str">
        <f>IF(C102="TAK","BRAK REAKCJI", IF(C102="NIE","BARDZO WYSOKA",IF(C102="NIE DOTYCZY","NIE DOTYCZY","")))</f>
        <v/>
      </c>
      <c r="G102" s="14"/>
    </row>
    <row r="103" spans="1:7" ht="30" customHeight="1" thickBot="1">
      <c r="A103" s="37" t="s">
        <v>147</v>
      </c>
      <c r="B103" s="21" t="s">
        <v>242</v>
      </c>
      <c r="C103" s="62"/>
      <c r="D103" s="62" t="str">
        <f>IF(C103="TAK",0, IF(C103="NIE",4,IF(C103="NIE DOTYCZY","NIE DOTYCZY","")))</f>
        <v/>
      </c>
      <c r="E103" s="41" t="str">
        <f t="shared" si="3"/>
        <v/>
      </c>
      <c r="F103" s="41" t="str">
        <f>IF(C103="TAK","BRAK REAKCJI", IF(C103="NIE","BARDZO WYSOKA",IF(C103="NIE DOTYCZY","NIE DOTYCZY","")))</f>
        <v/>
      </c>
      <c r="G103" s="14"/>
    </row>
    <row r="104" spans="1:7" ht="30" customHeight="1" thickBot="1">
      <c r="A104" s="28" t="s">
        <v>148</v>
      </c>
      <c r="B104" s="92" t="s">
        <v>62</v>
      </c>
      <c r="C104" s="52"/>
      <c r="D104" s="52"/>
      <c r="E104" s="52"/>
      <c r="F104" s="52"/>
      <c r="G104" s="53"/>
    </row>
    <row r="105" spans="1:7" ht="30" customHeight="1" thickBot="1">
      <c r="A105" s="37" t="s">
        <v>149</v>
      </c>
      <c r="B105" s="58" t="s">
        <v>295</v>
      </c>
      <c r="C105" s="62"/>
      <c r="D105" s="62" t="str">
        <f t="shared" ref="D105:D110" si="4">IF(C105="TAK",0, IF(C105="NIE",4,IF(C105="NIE DOTYCZY","NIE DOTYCZY","")))</f>
        <v/>
      </c>
      <c r="E105" s="41" t="str">
        <f t="shared" si="3"/>
        <v/>
      </c>
      <c r="F105" s="41" t="str">
        <f>IF(C105="TAK","BRAK REAKCJI", IF(C105="NIE","BRAK REAKCJI",IF(C105="NIE DOTYCZY","NIE DOTYCZY","")))</f>
        <v/>
      </c>
      <c r="G105" s="14"/>
    </row>
    <row r="106" spans="1:7" ht="30" customHeight="1" thickBot="1">
      <c r="A106" s="37" t="s">
        <v>150</v>
      </c>
      <c r="B106" s="58" t="s">
        <v>296</v>
      </c>
      <c r="C106" s="62"/>
      <c r="D106" s="62" t="str">
        <f t="shared" si="4"/>
        <v/>
      </c>
      <c r="E106" s="41" t="str">
        <f t="shared" si="3"/>
        <v/>
      </c>
      <c r="F106" s="41" t="str">
        <f>IF(C106="TAK","BRAK REAKCJI", IF(C106="NIE","BRAK REAKCJI",IF(C106="NIE DOTYCZY","NIE DOTYCZY","")))</f>
        <v/>
      </c>
      <c r="G106" s="14"/>
    </row>
    <row r="107" spans="1:7" ht="30" customHeight="1" thickBot="1">
      <c r="A107" s="37" t="s">
        <v>151</v>
      </c>
      <c r="B107" s="58" t="s">
        <v>243</v>
      </c>
      <c r="C107" s="62"/>
      <c r="D107" s="62" t="str">
        <f t="shared" si="4"/>
        <v/>
      </c>
      <c r="E107" s="41" t="str">
        <f t="shared" si="3"/>
        <v/>
      </c>
      <c r="F107" s="41" t="str">
        <f>IF(C107="TAK","BRAK REAKCJI", IF(C107="NIE","BRAK REAKCJI",IF(C107="NIE DOTYCZY","NIE DOTYCZY","")))</f>
        <v/>
      </c>
      <c r="G107" s="14"/>
    </row>
    <row r="108" spans="1:7" ht="30" customHeight="1" thickBot="1">
      <c r="A108" s="37" t="s">
        <v>152</v>
      </c>
      <c r="B108" s="58" t="s">
        <v>244</v>
      </c>
      <c r="C108" s="62"/>
      <c r="D108" s="62" t="str">
        <f t="shared" si="4"/>
        <v/>
      </c>
      <c r="E108" s="41" t="str">
        <f t="shared" si="3"/>
        <v/>
      </c>
      <c r="F108" s="41" t="str">
        <f>IF(C108="TAK","BRAK REAKCJI", IF(C108="NIE","BRAK REAKCJI",IF(C108="NIE DOTYCZY","NIE DOTYCZY","")))</f>
        <v/>
      </c>
      <c r="G108" s="14"/>
    </row>
    <row r="109" spans="1:7" ht="30" customHeight="1" thickBot="1">
      <c r="A109" s="37" t="s">
        <v>153</v>
      </c>
      <c r="B109" s="21" t="s">
        <v>297</v>
      </c>
      <c r="C109" s="62"/>
      <c r="D109" s="62" t="str">
        <f t="shared" si="4"/>
        <v/>
      </c>
      <c r="E109" s="41" t="str">
        <f t="shared" si="3"/>
        <v/>
      </c>
      <c r="F109" s="41" t="str">
        <f>IF(C109="TAK","BRAK REAKCJI", IF(C109="NIE","BARDZO WYSOKA",IF(C109="NIE DOTYCZY","NIE DOTYCZY","")))</f>
        <v/>
      </c>
      <c r="G109" s="14"/>
    </row>
    <row r="110" spans="1:7" ht="30" customHeight="1" thickBot="1">
      <c r="A110" s="37" t="s">
        <v>154</v>
      </c>
      <c r="B110" s="21" t="s">
        <v>245</v>
      </c>
      <c r="C110" s="62"/>
      <c r="D110" s="62" t="str">
        <f t="shared" si="4"/>
        <v/>
      </c>
      <c r="E110" s="41" t="str">
        <f t="shared" si="3"/>
        <v/>
      </c>
      <c r="F110" s="41" t="str">
        <f>IF(C110="TAK","BRAK REAKCJI", IF(C110="NIE","BARDZO WYSOKA",IF(C110="NIE DOTYCZY","NIE DOTYCZY","")))</f>
        <v/>
      </c>
      <c r="G110" s="14"/>
    </row>
    <row r="111" spans="1:7" ht="30" customHeight="1" thickBot="1">
      <c r="A111" s="28" t="s">
        <v>155</v>
      </c>
      <c r="B111" s="92" t="s">
        <v>63</v>
      </c>
      <c r="C111" s="52"/>
      <c r="D111" s="52"/>
      <c r="E111" s="52"/>
      <c r="F111" s="52"/>
      <c r="G111" s="53"/>
    </row>
    <row r="112" spans="1:7" ht="30" customHeight="1" thickBot="1">
      <c r="A112" s="37" t="s">
        <v>156</v>
      </c>
      <c r="B112" s="21" t="s">
        <v>246</v>
      </c>
      <c r="C112" s="62"/>
      <c r="D112" s="62" t="str">
        <f>IF(C112="TAK",0, IF(C112="NIE",4,IF(C112="NIE DOTYCZY","NIE DOTYCZY","")))</f>
        <v/>
      </c>
      <c r="E112" s="41" t="str">
        <f t="shared" si="3"/>
        <v/>
      </c>
      <c r="F112" s="41" t="str">
        <f>IF(C112="TAK","BRAK REAKCJI", IF(C112="NIE","BARDZO WYSOKA",IF(C112="NIE DOTYCZY","NIE DOTYCZY","")))</f>
        <v/>
      </c>
      <c r="G112" s="14"/>
    </row>
    <row r="113" spans="1:7" ht="30" customHeight="1" thickBot="1">
      <c r="A113" s="28" t="s">
        <v>157</v>
      </c>
      <c r="B113" s="92" t="s">
        <v>64</v>
      </c>
      <c r="C113" s="52"/>
      <c r="D113" s="52"/>
      <c r="E113" s="52"/>
      <c r="F113" s="52"/>
      <c r="G113" s="53"/>
    </row>
    <row r="114" spans="1:7" ht="59.45" customHeight="1" thickBot="1">
      <c r="A114" s="37" t="s">
        <v>158</v>
      </c>
      <c r="B114" s="21" t="s">
        <v>298</v>
      </c>
      <c r="C114" s="62"/>
      <c r="D114" s="62" t="str">
        <f>IF(C114="TAK",0, IF(C114="NIE",2,IF(C114="NIE DOTYCZY","NIE DOTYCZY","")))</f>
        <v/>
      </c>
      <c r="E114" s="41" t="str">
        <f t="shared" si="3"/>
        <v/>
      </c>
      <c r="F114" s="41" t="str">
        <f>IF(C114="TAK","BRAK REAKCJI", IF(C114="NIE","ŚREDNIA",IF(C114="NIE DOTYCZY","NIE DOTYCZY","")))</f>
        <v/>
      </c>
      <c r="G114" s="14"/>
    </row>
    <row r="115" spans="1:7" ht="30" customHeight="1" thickBot="1">
      <c r="A115" s="28" t="s">
        <v>159</v>
      </c>
      <c r="B115" s="92" t="s">
        <v>65</v>
      </c>
      <c r="C115" s="52"/>
      <c r="D115" s="52"/>
      <c r="E115" s="52"/>
      <c r="F115" s="52"/>
      <c r="G115" s="53"/>
    </row>
    <row r="116" spans="1:7" ht="30" customHeight="1" thickBot="1">
      <c r="A116" s="37" t="s">
        <v>160</v>
      </c>
      <c r="B116" s="21" t="s">
        <v>247</v>
      </c>
      <c r="C116" s="62"/>
      <c r="D116" s="62" t="str">
        <f>IF(C116="TAK",0, IF(C116="NIE",4,IF(C116="NIE DOTYCZY","NIE DOTYCZY","")))</f>
        <v/>
      </c>
      <c r="E116" s="41" t="str">
        <f t="shared" si="3"/>
        <v/>
      </c>
      <c r="F116" s="41" t="str">
        <f>IF(C116="TAK","BRAK REAKCJI", IF(C116="NIE","BARDZO WYSOKA",IF(C116="NIE DOTYCZY","NIE DOTYCZY","")))</f>
        <v/>
      </c>
      <c r="G116" s="14"/>
    </row>
    <row r="117" spans="1:7" ht="30" customHeight="1" thickBot="1">
      <c r="A117" s="28" t="s">
        <v>161</v>
      </c>
      <c r="B117" s="92" t="s">
        <v>66</v>
      </c>
      <c r="C117" s="52"/>
      <c r="D117" s="52"/>
      <c r="E117" s="52"/>
      <c r="F117" s="52"/>
      <c r="G117" s="53"/>
    </row>
    <row r="118" spans="1:7" ht="30" customHeight="1" thickBot="1">
      <c r="A118" s="37" t="s">
        <v>162</v>
      </c>
      <c r="B118" s="58" t="s">
        <v>248</v>
      </c>
      <c r="C118" s="62"/>
      <c r="D118" s="62" t="str">
        <f>IF(C118="TAK",0, IF(C118="NIE",4,IF(C118="NIE DOTYCZY","NIE DOTYCZY","")))</f>
        <v/>
      </c>
      <c r="E118" s="41" t="str">
        <f t="shared" si="3"/>
        <v/>
      </c>
      <c r="F118" s="41" t="str">
        <f>IF(C118="TAK","BRAK REAKCJI", IF(C118="NIE","BRAK REAKCJI",IF(C118="NIE DOTYCZY","NIE DOTYCZY","")))</f>
        <v/>
      </c>
      <c r="G118" s="14"/>
    </row>
    <row r="119" spans="1:7" ht="30" customHeight="1" thickBot="1">
      <c r="A119" s="24" t="s">
        <v>164</v>
      </c>
      <c r="B119" s="93" t="s">
        <v>163</v>
      </c>
      <c r="C119" s="70"/>
      <c r="D119" s="81"/>
      <c r="E119" s="43"/>
      <c r="F119" s="43"/>
      <c r="G119" s="104"/>
    </row>
    <row r="120" spans="1:7" ht="30" customHeight="1" thickBot="1">
      <c r="A120" s="28" t="s">
        <v>165</v>
      </c>
      <c r="B120" s="92" t="s">
        <v>299</v>
      </c>
      <c r="C120" s="52"/>
      <c r="D120" s="52"/>
      <c r="E120" s="52"/>
      <c r="F120" s="52"/>
      <c r="G120" s="53"/>
    </row>
    <row r="121" spans="1:7" ht="30" customHeight="1" thickBot="1">
      <c r="A121" s="37" t="s">
        <v>166</v>
      </c>
      <c r="B121" s="21" t="s">
        <v>249</v>
      </c>
      <c r="C121" s="62"/>
      <c r="D121" s="62" t="str">
        <f>IF(C121="TAK",0, IF(C121="NIE",4,IF(C121="NIE DOTYCZY","NIE DOTYCZY","")))</f>
        <v/>
      </c>
      <c r="E121" s="41" t="str">
        <f t="shared" si="3"/>
        <v/>
      </c>
      <c r="F121" s="41" t="str">
        <f>IF(C121="TAK","BRAK REAKCJI", IF(C121="NIE","BARDZO WYSOKA",IF(C121="NIE DOTYCZY","NIE DOTYCZY","")))</f>
        <v/>
      </c>
      <c r="G121" s="14"/>
    </row>
    <row r="122" spans="1:7" ht="30" customHeight="1" thickBot="1">
      <c r="A122" s="37" t="s">
        <v>167</v>
      </c>
      <c r="B122" s="21" t="s">
        <v>300</v>
      </c>
      <c r="C122" s="62"/>
      <c r="D122" s="62" t="str">
        <f>IF(C122="TAK",0, IF(C122="NIE",3,IF(C122="NIE DOTYCZY","NIE DOTYCZY","")))</f>
        <v/>
      </c>
      <c r="E122" s="41" t="str">
        <f t="shared" si="3"/>
        <v/>
      </c>
      <c r="F122" s="41" t="str">
        <f>IF(C122="TAK","BRAK REAKCJI", IF(C122="NIE","WYSOKA",IF(C122="NIE DOTYCZY","NIE DOTYCZY","")))</f>
        <v/>
      </c>
      <c r="G122" s="14"/>
    </row>
    <row r="123" spans="1:7" ht="30" customHeight="1" thickBot="1">
      <c r="A123" s="37" t="s">
        <v>168</v>
      </c>
      <c r="B123" s="21" t="s">
        <v>250</v>
      </c>
      <c r="C123" s="62"/>
      <c r="D123" s="62" t="str">
        <f>IF(C123="TAK",0, IF(C123="NIE",3,IF(C123="NIE DOTYCZY","NIE DOTYCZY","")))</f>
        <v/>
      </c>
      <c r="E123" s="41" t="str">
        <f t="shared" si="3"/>
        <v/>
      </c>
      <c r="F123" s="41" t="str">
        <f>IF(C123="TAK","BRAK REAKCJI", IF(C123="NIE","WYSOKA",IF(C123="NIE DOTYCZY","NIE DOTYCZY","")))</f>
        <v/>
      </c>
      <c r="G123" s="14"/>
    </row>
    <row r="124" spans="1:7" ht="30" customHeight="1" thickBot="1">
      <c r="A124" s="37" t="s">
        <v>169</v>
      </c>
      <c r="B124" s="21" t="s">
        <v>251</v>
      </c>
      <c r="C124" s="62"/>
      <c r="D124" s="62" t="str">
        <f>IF(C124="TAK",0, IF(C124="NIE",4,IF(C124="NIE DOTYCZY","NIE DOTYCZY","")))</f>
        <v/>
      </c>
      <c r="E124" s="41" t="str">
        <f t="shared" si="3"/>
        <v/>
      </c>
      <c r="F124" s="41" t="str">
        <f>IF(C124="TAK","BRAK REAKCJI", IF(C124="NIE","BARDZO WYSOKA",IF(C124="NIE DOTYCZY","NIE DOTYCZY","")))</f>
        <v/>
      </c>
      <c r="G124" s="14"/>
    </row>
    <row r="125" spans="1:7" ht="30" customHeight="1" thickBot="1">
      <c r="A125" s="37" t="s">
        <v>170</v>
      </c>
      <c r="B125" s="21" t="s">
        <v>252</v>
      </c>
      <c r="C125" s="62"/>
      <c r="D125" s="62" t="str">
        <f>IF(C125="TAK",0, IF(C125="NIE",4,IF(C125="NIE DOTYCZY","NIE DOTYCZY","")))</f>
        <v/>
      </c>
      <c r="E125" s="41" t="str">
        <f t="shared" si="3"/>
        <v/>
      </c>
      <c r="F125" s="41" t="str">
        <f>IF(C125="TAK","BRAK REAKCJI", IF(C125="NIE","BARDZO WYSOKA",IF(C125="NIE DOTYCZY","NIE DOTYCZY","")))</f>
        <v/>
      </c>
      <c r="G125" s="14"/>
    </row>
    <row r="126" spans="1:7" ht="30" customHeight="1" thickBot="1">
      <c r="A126" s="37" t="s">
        <v>171</v>
      </c>
      <c r="B126" s="21" t="s">
        <v>253</v>
      </c>
      <c r="C126" s="62"/>
      <c r="D126" s="62" t="str">
        <f>IF(C126="TAK",0, IF(C126="NIE",4,IF(C126="NIE DOTYCZY","NIE DOTYCZY","")))</f>
        <v/>
      </c>
      <c r="E126" s="41" t="str">
        <f t="shared" si="3"/>
        <v/>
      </c>
      <c r="F126" s="41" t="str">
        <f>IF(C126="TAK","BRAK REAKCJI", IF(C126="NIE","BARDZO WYSOKA",IF(C126="NIE DOTYCZY","NIE DOTYCZY","")))</f>
        <v/>
      </c>
      <c r="G126" s="14"/>
    </row>
    <row r="127" spans="1:7" ht="30" customHeight="1" thickBot="1">
      <c r="A127" s="28" t="s">
        <v>172</v>
      </c>
      <c r="B127" s="92" t="s">
        <v>301</v>
      </c>
      <c r="C127" s="52"/>
      <c r="D127" s="52"/>
      <c r="E127" s="52"/>
      <c r="F127" s="52"/>
      <c r="G127" s="53"/>
    </row>
    <row r="128" spans="1:7" ht="30" customHeight="1" thickBot="1">
      <c r="A128" s="37" t="s">
        <v>173</v>
      </c>
      <c r="B128" s="21" t="s">
        <v>254</v>
      </c>
      <c r="C128" s="62"/>
      <c r="D128" s="62" t="str">
        <f>IF(C128="TAK",0, IF(C128="NIE",3,IF(C128="NIE DOTYCZY","NIE DOTYCZY","")))</f>
        <v/>
      </c>
      <c r="E128" s="41" t="str">
        <f t="shared" si="3"/>
        <v/>
      </c>
      <c r="F128" s="41" t="str">
        <f>IF(C128="TAK","BRAK REAKCJI", IF(C128="NIE","WYSOKA",IF(C128="NIE DOTYCZY","NIE DOTYCZY","")))</f>
        <v/>
      </c>
      <c r="G128" s="14"/>
    </row>
    <row r="129" spans="1:7" ht="30" customHeight="1" thickBot="1">
      <c r="A129" s="37" t="s">
        <v>174</v>
      </c>
      <c r="B129" s="21" t="s">
        <v>255</v>
      </c>
      <c r="C129" s="62"/>
      <c r="D129" s="62" t="str">
        <f>IF(C129="TAK",0, IF(C129="NIE",3,IF(C129="NIE DOTYCZY","NIE DOTYCZY","")))</f>
        <v/>
      </c>
      <c r="E129" s="41" t="str">
        <f t="shared" si="3"/>
        <v/>
      </c>
      <c r="F129" s="41" t="str">
        <f>IF(C129="TAK","BRAK REAKCJI", IF(C129="NIE","WYSOKA",IF(C129="NIE DOTYCZY","NIE DOTYCZY","")))</f>
        <v/>
      </c>
      <c r="G129" s="14"/>
    </row>
    <row r="130" spans="1:7" ht="30" customHeight="1" thickBot="1">
      <c r="A130" s="28" t="s">
        <v>175</v>
      </c>
      <c r="B130" s="92" t="s">
        <v>302</v>
      </c>
      <c r="C130" s="52"/>
      <c r="D130" s="52"/>
      <c r="E130" s="52"/>
      <c r="F130" s="52"/>
      <c r="G130" s="53"/>
    </row>
    <row r="131" spans="1:7" ht="30" customHeight="1" thickBot="1">
      <c r="A131" s="37" t="s">
        <v>176</v>
      </c>
      <c r="B131" s="15" t="s">
        <v>256</v>
      </c>
      <c r="C131" s="62"/>
      <c r="D131" s="62" t="str">
        <f>IF(C131="TAK",0, IF(C131="NIE",3,IF(C131="NIE DOTYCZY","NIE DOTYCZY","")))</f>
        <v/>
      </c>
      <c r="E131" s="41" t="str">
        <f t="shared" si="3"/>
        <v/>
      </c>
      <c r="F131" s="41" t="str">
        <f>IF(C131="TAK","BRAK REAKCJI", IF(C131="NIE","WYSOKA",IF(C131="NIE DOTYCZY","NIE DOTYCZY","")))</f>
        <v/>
      </c>
      <c r="G131" s="14"/>
    </row>
    <row r="132" spans="1:7" ht="30" customHeight="1" thickBot="1">
      <c r="A132" s="37" t="s">
        <v>177</v>
      </c>
      <c r="B132" s="21" t="s">
        <v>257</v>
      </c>
      <c r="C132" s="62"/>
      <c r="D132" s="62" t="str">
        <f>IF(C132="TAK",0, IF(C132="NIE",3,IF(C132="NIE DOTYCZY","NIE DOTYCZY","")))</f>
        <v/>
      </c>
      <c r="E132" s="41" t="str">
        <f t="shared" si="3"/>
        <v/>
      </c>
      <c r="F132" s="41" t="str">
        <f>IF(C132="TAK","BRAK REAKCJI", IF(C132="NIE","WYSOKA",IF(C132="NIE DOTYCZY","NIE DOTYCZY","")))</f>
        <v/>
      </c>
      <c r="G132" s="14"/>
    </row>
    <row r="133" spans="1:7" ht="30" customHeight="1" thickBot="1">
      <c r="A133" s="37" t="s">
        <v>178</v>
      </c>
      <c r="B133" s="21" t="s">
        <v>284</v>
      </c>
      <c r="C133" s="62"/>
      <c r="D133" s="62" t="str">
        <f>IF(C133="TAK",0, IF(C133="NIE",1,IF(C133="NIE DOTYCZY","NIE DOTYCZY","")))</f>
        <v/>
      </c>
      <c r="E133" s="41" t="str">
        <f t="shared" si="3"/>
        <v/>
      </c>
      <c r="F133" s="41" t="str">
        <f>IF(C133="TAK","BRAK REAKCJI", IF(C133="NIE","NISKA",IF(C133="NIE DOTYCZY","NIE DOTYCZY","")))</f>
        <v/>
      </c>
      <c r="G133" s="14"/>
    </row>
    <row r="134" spans="1:7" ht="30" customHeight="1" thickBot="1">
      <c r="A134" s="28" t="s">
        <v>179</v>
      </c>
      <c r="B134" s="92" t="s">
        <v>303</v>
      </c>
      <c r="C134" s="52"/>
      <c r="D134" s="52"/>
      <c r="E134" s="52"/>
      <c r="F134" s="52"/>
      <c r="G134" s="53"/>
    </row>
    <row r="135" spans="1:7" ht="30" customHeight="1" thickBot="1">
      <c r="A135" s="37" t="s">
        <v>180</v>
      </c>
      <c r="B135" s="15" t="s">
        <v>283</v>
      </c>
      <c r="C135" s="62"/>
      <c r="D135" s="62" t="str">
        <f>IF(C135="TAK",0, IF(C135="NIE",4,IF(C135="NIE DOTYCZY","NIE DOTYCZY","")))</f>
        <v/>
      </c>
      <c r="E135" s="41" t="str">
        <f t="shared" si="3"/>
        <v/>
      </c>
      <c r="F135" s="41" t="str">
        <f>IF(C135="TAK","BRAK REAKCJI", IF(C135="NIE","BARDZO WYSOKA",IF(C135="NIE DOTYCZY","NIE DOTYCZY","")))</f>
        <v/>
      </c>
      <c r="G135" s="14"/>
    </row>
    <row r="136" spans="1:7" ht="30" customHeight="1" thickBot="1">
      <c r="A136" s="37" t="s">
        <v>180</v>
      </c>
      <c r="B136" s="21" t="s">
        <v>304</v>
      </c>
      <c r="C136" s="62"/>
      <c r="D136" s="62" t="str">
        <f>IF(C136="TAK",0, IF(C136="NIE",4,IF(C136="NIE DOTYCZY","NIE DOTYCZY","")))</f>
        <v/>
      </c>
      <c r="E136" s="41" t="str">
        <f t="shared" si="3"/>
        <v/>
      </c>
      <c r="F136" s="41" t="str">
        <f>IF(C136="TAK","BRAK REAKCJI", IF(C136="NIE","BARDZO WYSOKA",IF(C136="NIE DOTYCZY","NIE DOTYCZY","")))</f>
        <v/>
      </c>
      <c r="G136" s="14"/>
    </row>
    <row r="137" spans="1:7" ht="30" customHeight="1" thickBot="1">
      <c r="A137" s="28" t="s">
        <v>347</v>
      </c>
      <c r="B137" s="92" t="s">
        <v>67</v>
      </c>
      <c r="C137" s="52"/>
      <c r="D137" s="52"/>
      <c r="E137" s="52"/>
      <c r="F137" s="52"/>
      <c r="G137" s="53"/>
    </row>
    <row r="138" spans="1:7" ht="30" customHeight="1" thickBot="1">
      <c r="A138" s="37" t="s">
        <v>348</v>
      </c>
      <c r="B138" s="15" t="s">
        <v>68</v>
      </c>
      <c r="C138" s="62"/>
      <c r="D138" s="62" t="str">
        <f>IF(C138="TAK",0, IF(C138="NIE",4,IF(C138="NIE DOTYCZY","NIE DOTYCZY","")))</f>
        <v/>
      </c>
      <c r="E138" s="41" t="str">
        <f t="shared" si="3"/>
        <v/>
      </c>
      <c r="F138" s="41" t="str">
        <f>IF(C138="TAK","BRAK REAKCJI", IF(C138="NIE","BARDZO WYSOKA",IF(C138="NIE DOTYCZY","NIE DOTYCZY","")))</f>
        <v/>
      </c>
      <c r="G138" s="14"/>
    </row>
    <row r="139" spans="1:7" ht="30" customHeight="1" thickBot="1">
      <c r="A139" s="37" t="s">
        <v>349</v>
      </c>
      <c r="B139" s="15" t="s">
        <v>69</v>
      </c>
      <c r="C139" s="62"/>
      <c r="D139" s="62" t="str">
        <f>IF(C139="TAK",0, IF(C139="NIE",4,IF(C139="NIE DOTYCZY","NIE DOTYCZY","")))</f>
        <v/>
      </c>
      <c r="E139" s="41" t="str">
        <f t="shared" si="3"/>
        <v/>
      </c>
      <c r="F139" s="41" t="str">
        <f>IF(C139="TAK","BRAK REAKCJI", IF(C139="NIE","BARDZO WYSOKA",IF(C139="NIE DOTYCZY","NIE DOTYCZY","")))</f>
        <v/>
      </c>
      <c r="G139" s="14"/>
    </row>
    <row r="140" spans="1:7" ht="29.25" thickBot="1">
      <c r="A140" s="37" t="s">
        <v>350</v>
      </c>
      <c r="B140" s="15" t="s">
        <v>70</v>
      </c>
      <c r="C140" s="62"/>
      <c r="D140" s="62" t="str">
        <f>IF(C140="TAK",0, IF(C140="NIE",4,IF(C140="NIE DOTYCZY","NIE DOTYCZY","")))</f>
        <v/>
      </c>
      <c r="E140" s="41" t="str">
        <f t="shared" si="3"/>
        <v/>
      </c>
      <c r="F140" s="41" t="str">
        <f>IF(C140="TAK","BRAK REAKCJI", IF(C140="NIE","BARDZO WYSOKA",IF(C140="NIE DOTYCZY","NIE DOTYCZY","")))</f>
        <v/>
      </c>
      <c r="G140" s="14"/>
    </row>
    <row r="141" spans="1:7" ht="43.5" thickBot="1">
      <c r="A141" s="25" t="s">
        <v>351</v>
      </c>
      <c r="B141" s="17" t="s">
        <v>71</v>
      </c>
      <c r="C141" s="62"/>
      <c r="D141" s="62" t="str">
        <f>IF(C141="TAK",0, IF(C141="NIE",4,IF(C141="NIE DOTYCZY","NIE DOTYCZY","")))</f>
        <v/>
      </c>
      <c r="E141" s="41" t="str">
        <f t="shared" si="3"/>
        <v/>
      </c>
      <c r="F141" s="41" t="str">
        <f>IF(C141="TAK","BRAK REAKCJI", IF(C141="NIE","BARDZO WYSOKA",IF(C141="NIE DOTYCZY","NIE DOTYCZY","")))</f>
        <v/>
      </c>
      <c r="G141" s="14"/>
    </row>
    <row r="142" spans="1:7" ht="30" customHeight="1" thickBot="1">
      <c r="A142" s="24" t="s">
        <v>186</v>
      </c>
      <c r="B142" s="44" t="s">
        <v>185</v>
      </c>
      <c r="C142" s="63"/>
      <c r="D142" s="63"/>
      <c r="E142" s="63"/>
      <c r="F142" s="45"/>
      <c r="G142" s="46"/>
    </row>
    <row r="143" spans="1:7" ht="30" customHeight="1" thickBot="1">
      <c r="A143" s="28" t="s">
        <v>181</v>
      </c>
      <c r="B143" s="92" t="s">
        <v>72</v>
      </c>
      <c r="C143" s="52"/>
      <c r="D143" s="52"/>
      <c r="E143" s="52"/>
      <c r="F143" s="52"/>
      <c r="G143" s="53"/>
    </row>
    <row r="144" spans="1:7" ht="30" customHeight="1" thickBot="1">
      <c r="A144" s="37" t="s">
        <v>187</v>
      </c>
      <c r="B144" s="21" t="s">
        <v>285</v>
      </c>
      <c r="C144" s="62"/>
      <c r="D144" s="62" t="str">
        <f>IF(C144="TAK",0, IF(C144="NIE",2,IF(C144="NIE DOTYCZY","NIE DOTYCZY","")))</f>
        <v/>
      </c>
      <c r="E144" s="41" t="str">
        <f t="shared" ref="E144:E187" si="5">D144</f>
        <v/>
      </c>
      <c r="F144" s="41" t="str">
        <f>IF(C144="TAK","BRAK REAKCJI", IF(C144="NIE","ŚREDNIA",IF(C144="NIE DOTYCZY","NIE DOTYCZY","")))</f>
        <v/>
      </c>
      <c r="G144" s="14"/>
    </row>
    <row r="145" spans="1:7" ht="57.75" thickBot="1">
      <c r="A145" s="37" t="s">
        <v>188</v>
      </c>
      <c r="B145" s="21" t="s">
        <v>286</v>
      </c>
      <c r="C145" s="62"/>
      <c r="D145" s="62" t="str">
        <f>IF(C145="TAK",0, IF(C145="NIE",2,IF(C145="NIE DOTYCZY","NIE DOTYCZY","")))</f>
        <v/>
      </c>
      <c r="E145" s="41" t="str">
        <f t="shared" si="5"/>
        <v/>
      </c>
      <c r="F145" s="41" t="str">
        <f>IF(C145="TAK","BRAK REAKCJI", IF(C145="NIE","ŚREDNIA",IF(C145="NIE DOTYCZY","NIE DOTYCZY","")))</f>
        <v/>
      </c>
      <c r="G145" s="14"/>
    </row>
    <row r="146" spans="1:7" ht="30" customHeight="1" thickBot="1">
      <c r="A146" s="37" t="s">
        <v>189</v>
      </c>
      <c r="B146" s="21" t="s">
        <v>258</v>
      </c>
      <c r="C146" s="62"/>
      <c r="D146" s="62" t="str">
        <f>IF(C146="TAK",0, IF(C146="NIE",1,IF(C146="NIE DOTYCZY","NIE DOTYCZY","")))</f>
        <v/>
      </c>
      <c r="E146" s="41" t="str">
        <f t="shared" si="5"/>
        <v/>
      </c>
      <c r="F146" s="41" t="str">
        <f>IF(C146="TAK","BRAK REAKCJI", IF(C146="NIE","NISKA'",IF(C146="NIE DOTYCZY","NIE DOTYCZY","")))</f>
        <v/>
      </c>
      <c r="G146" s="14"/>
    </row>
    <row r="147" spans="1:7" ht="30" customHeight="1" thickBot="1">
      <c r="A147" s="28" t="s">
        <v>182</v>
      </c>
      <c r="B147" s="92" t="s">
        <v>73</v>
      </c>
      <c r="C147" s="52"/>
      <c r="D147" s="52"/>
      <c r="E147" s="52"/>
      <c r="F147" s="52"/>
      <c r="G147" s="53"/>
    </row>
    <row r="148" spans="1:7" ht="30" customHeight="1" thickBot="1">
      <c r="A148" s="37" t="s">
        <v>190</v>
      </c>
      <c r="B148" s="21" t="s">
        <v>263</v>
      </c>
      <c r="C148" s="62"/>
      <c r="D148" s="62" t="str">
        <f>IF(C148="TAK",0, IF(C148="NIE",3,IF(C148="NIE DOTYCZY","NIE DOTYCZY","")))</f>
        <v/>
      </c>
      <c r="E148" s="41" t="str">
        <f t="shared" si="5"/>
        <v/>
      </c>
      <c r="F148" s="41" t="str">
        <f>IF(C148="TAK","BRAK REAKCJI", IF(C148="NIE","WYSOKA",IF(C148="NIE DOTYCZY","NIE DOTYCZY","")))</f>
        <v/>
      </c>
      <c r="G148" s="14"/>
    </row>
    <row r="149" spans="1:7" ht="30" customHeight="1" thickBot="1">
      <c r="A149" s="37" t="s">
        <v>74</v>
      </c>
      <c r="B149" s="21" t="s">
        <v>264</v>
      </c>
      <c r="C149" s="62"/>
      <c r="D149" s="62" t="str">
        <f>IF(C149="TAK",0, IF(C149="NIE",4,IF(C149="NIE DOTYCZY","NIE DOTYCZY","")))</f>
        <v/>
      </c>
      <c r="E149" s="41" t="str">
        <f t="shared" si="5"/>
        <v/>
      </c>
      <c r="F149" s="41" t="str">
        <f>IF(C149="TAK","BRAK REAKCJI", IF(C149="NIE","BARDZO WYSOKA",IF(C149="NIE DOTYCZY","NIE DOTYCZY","")))</f>
        <v/>
      </c>
      <c r="G149" s="14"/>
    </row>
    <row r="150" spans="1:7" ht="30" customHeight="1" thickBot="1">
      <c r="A150" s="37" t="s">
        <v>191</v>
      </c>
      <c r="B150" s="21" t="s">
        <v>259</v>
      </c>
      <c r="C150" s="62"/>
      <c r="D150" s="62" t="str">
        <f>IF(C150="TAK",0, IF(C150="NIE",3,IF(C150="NIE DOTYCZY","NIE DOTYCZY","")))</f>
        <v/>
      </c>
      <c r="E150" s="41" t="str">
        <f t="shared" si="5"/>
        <v/>
      </c>
      <c r="F150" s="41" t="str">
        <f>IF(C150="TAK","BRAK REAKCJI", IF(C150="NIE","WYSOKA",IF(C150="NIE DOTYCZY","NIE DOTYCZY","")))</f>
        <v/>
      </c>
      <c r="G150" s="14"/>
    </row>
    <row r="151" spans="1:7" ht="30" customHeight="1" thickBot="1">
      <c r="A151" s="37" t="s">
        <v>192</v>
      </c>
      <c r="B151" s="21" t="s">
        <v>261</v>
      </c>
      <c r="C151" s="62"/>
      <c r="D151" s="62" t="str">
        <f>IF(C151="TAK",0, IF(C151="NIE",4,IF(C151="NIE DOTYCZY","NIE DOTYCZY","")))</f>
        <v/>
      </c>
      <c r="E151" s="41" t="str">
        <f t="shared" si="5"/>
        <v/>
      </c>
      <c r="F151" s="41" t="str">
        <f>IF(C151="TAK","BRAK REAKCJI", IF(C151="NIE","BARDZO WYSOKA",IF(C151="NIE DOTYCZY","NIE DOTYCZY","")))</f>
        <v/>
      </c>
      <c r="G151" s="14"/>
    </row>
    <row r="152" spans="1:7" ht="30" customHeight="1" thickBot="1">
      <c r="A152" s="37" t="s">
        <v>193</v>
      </c>
      <c r="B152" s="21" t="s">
        <v>262</v>
      </c>
      <c r="C152" s="62"/>
      <c r="D152" s="62" t="str">
        <f>IF(C152="TAK",0, IF(C152="NIE",4,IF(C152="NIE DOTYCZY","NIE DOTYCZY","")))</f>
        <v/>
      </c>
      <c r="E152" s="41" t="str">
        <f t="shared" si="5"/>
        <v/>
      </c>
      <c r="F152" s="41" t="str">
        <f>IF(C152="TAK","BRAK REAKCJI", IF(C152="NIE","BARDZO WYSOKA",IF(C152="NIE DOTYCZY","NIE DOTYCZY","")))</f>
        <v/>
      </c>
      <c r="G152" s="14"/>
    </row>
    <row r="153" spans="1:7" ht="30" customHeight="1" thickBot="1">
      <c r="A153" s="37" t="s">
        <v>352</v>
      </c>
      <c r="B153" s="21" t="s">
        <v>265</v>
      </c>
      <c r="C153" s="62"/>
      <c r="D153" s="62" t="str">
        <f>IF(C153="TAK",0, IF(C153="NIE",4,IF(C153="NIE DOTYCZY","NIE DOTYCZY","")))</f>
        <v/>
      </c>
      <c r="E153" s="41" t="str">
        <f t="shared" si="5"/>
        <v/>
      </c>
      <c r="F153" s="41" t="str">
        <f>IF(C153="TAK","BRAK REAKCJI", IF(C153="NIE","BARDZO WYSOKA",IF(C153="NIE DOTYCZY","NIE DOTYCZY","")))</f>
        <v/>
      </c>
      <c r="G153" s="14"/>
    </row>
    <row r="154" spans="1:7" ht="30" customHeight="1" thickBot="1">
      <c r="A154" s="37" t="s">
        <v>353</v>
      </c>
      <c r="B154" s="21" t="s">
        <v>266</v>
      </c>
      <c r="C154" s="62"/>
      <c r="D154" s="62" t="str">
        <f>IF(C154="TAK",0, IF(C154="NIE",3,IF(C154="NIE DOTYCZY","NIE DOTYCZY","")))</f>
        <v/>
      </c>
      <c r="E154" s="41" t="str">
        <f t="shared" si="5"/>
        <v/>
      </c>
      <c r="F154" s="41" t="str">
        <f>IF(C154="TAK","BRAK REAKCJI", IF(C154="NIE","WYSOKA",IF(C154="NIE DOTYCZY","NIE DOTYCZY","")))</f>
        <v/>
      </c>
      <c r="G154" s="14"/>
    </row>
    <row r="155" spans="1:7" ht="30" customHeight="1" thickBot="1">
      <c r="A155" s="28" t="s">
        <v>183</v>
      </c>
      <c r="B155" s="92" t="s">
        <v>75</v>
      </c>
      <c r="C155" s="52"/>
      <c r="D155" s="52"/>
      <c r="E155" s="52"/>
      <c r="F155" s="52"/>
      <c r="G155" s="53"/>
    </row>
    <row r="156" spans="1:7" ht="30" customHeight="1" thickBot="1">
      <c r="A156" s="37" t="s">
        <v>194</v>
      </c>
      <c r="B156" s="15" t="s">
        <v>267</v>
      </c>
      <c r="C156" s="62"/>
      <c r="D156" s="62" t="str">
        <f>IF(C156="TAK",0, IF(C156="NIE",2,IF(C156="NIE DOTYCZY","NIE DOTYCZY","")))</f>
        <v/>
      </c>
      <c r="E156" s="41" t="str">
        <f t="shared" si="5"/>
        <v/>
      </c>
      <c r="F156" s="41" t="str">
        <f>IF(C156="TAK","BRAK REAKCJI", IF(C156="NIE","ŚREDNIA",IF(C156="NIE DOTYCZY","NIE DOTYCZY","")))</f>
        <v/>
      </c>
      <c r="G156" s="14"/>
    </row>
    <row r="157" spans="1:7" ht="30" customHeight="1" thickBot="1">
      <c r="A157" s="37" t="s">
        <v>195</v>
      </c>
      <c r="B157" s="15" t="s">
        <v>268</v>
      </c>
      <c r="C157" s="62"/>
      <c r="D157" s="62" t="str">
        <f>IF(C157="TAK",0, IF(C157="NIE",2,IF(C157="NIE DOTYCZY","NIE DOTYCZY","")))</f>
        <v/>
      </c>
      <c r="E157" s="41" t="str">
        <f t="shared" si="5"/>
        <v/>
      </c>
      <c r="F157" s="41" t="str">
        <f>IF(C157="TAK","BRAK REAKCJI", IF(C157="NIE","ŚREDNIA",IF(C157="NIE DOTYCZY","NIE DOTYCZY","")))</f>
        <v/>
      </c>
      <c r="G157" s="14"/>
    </row>
    <row r="158" spans="1:7" ht="30" customHeight="1" thickBot="1">
      <c r="A158" s="37" t="s">
        <v>196</v>
      </c>
      <c r="B158" s="15" t="s">
        <v>269</v>
      </c>
      <c r="C158" s="62"/>
      <c r="D158" s="62" t="str">
        <f>IF(C158="TAK",0, IF(C158="NIE",2,IF(C158="NIE DOTYCZY","NIE DOTYCZY","")))</f>
        <v/>
      </c>
      <c r="E158" s="41" t="str">
        <f t="shared" si="5"/>
        <v/>
      </c>
      <c r="F158" s="41" t="str">
        <f>IF(C158="TAK","BRAK REAKCJI", IF(C158="NIE","ŚREDNIA",IF(C158="NIE DOTYCZY","NIE DOTYCZY","")))</f>
        <v/>
      </c>
      <c r="G158" s="14"/>
    </row>
    <row r="159" spans="1:7" ht="30" customHeight="1" thickBot="1">
      <c r="A159" s="37" t="s">
        <v>197</v>
      </c>
      <c r="B159" s="15" t="s">
        <v>271</v>
      </c>
      <c r="C159" s="62"/>
      <c r="D159" s="62" t="str">
        <f>IF(C159="TAK",0, IF(C159="NIE",2,IF(C159="NIE DOTYCZY","NIE DOTYCZY","")))</f>
        <v/>
      </c>
      <c r="E159" s="41" t="str">
        <f t="shared" si="5"/>
        <v/>
      </c>
      <c r="F159" s="41" t="str">
        <f>IF(C159="TAK","BRAK REAKCJI", IF(C159="NIE","ŚREDNIA",IF(C159="NIE DOTYCZY","NIE DOTYCZY","")))</f>
        <v/>
      </c>
      <c r="G159" s="14"/>
    </row>
    <row r="160" spans="1:7" ht="30" customHeight="1" thickBot="1">
      <c r="A160" s="37" t="s">
        <v>198</v>
      </c>
      <c r="B160" s="15" t="s">
        <v>270</v>
      </c>
      <c r="C160" s="62"/>
      <c r="D160" s="62" t="str">
        <f>IF(C160="TAK",0, IF(C160="NIE",2,IF(C160="NIE DOTYCZY","NIE DOTYCZY","")))</f>
        <v/>
      </c>
      <c r="E160" s="41" t="str">
        <f t="shared" si="5"/>
        <v/>
      </c>
      <c r="F160" s="41" t="str">
        <f>IF(C160="TAK","BRAK REAKCJI", IF(C160="NIE","ŚREDNIA",IF(C160="NIE DOTYCZY","NIE DOTYCZY","")))</f>
        <v/>
      </c>
      <c r="G160" s="14"/>
    </row>
    <row r="161" spans="1:7" ht="30" customHeight="1" thickBot="1">
      <c r="A161" s="28" t="s">
        <v>184</v>
      </c>
      <c r="B161" s="92" t="s">
        <v>76</v>
      </c>
      <c r="C161" s="52"/>
      <c r="D161" s="52"/>
      <c r="E161" s="52"/>
      <c r="F161" s="52"/>
      <c r="G161" s="53"/>
    </row>
    <row r="162" spans="1:7" ht="30" customHeight="1" thickBot="1">
      <c r="A162" s="37" t="s">
        <v>199</v>
      </c>
      <c r="B162" s="21" t="s">
        <v>272</v>
      </c>
      <c r="C162" s="62"/>
      <c r="D162" s="62" t="str">
        <f>IF(C162="TAK",0, IF(C162="NIE",4,IF(C162="NIE DOTYCZY","NIE DOTYCZY","")))</f>
        <v/>
      </c>
      <c r="E162" s="41" t="str">
        <f t="shared" si="5"/>
        <v/>
      </c>
      <c r="F162" s="41" t="str">
        <f>IF(C162="TAK","BRAK REAKCJI", IF(C162="NIE","BARDZO WYSOKA",IF(C162="NIE DOTYCZY","NIE DOTYCZY","")))</f>
        <v/>
      </c>
      <c r="G162" s="14"/>
    </row>
    <row r="163" spans="1:7" ht="72" thickBot="1">
      <c r="A163" s="37" t="s">
        <v>354</v>
      </c>
      <c r="B163" s="15" t="s">
        <v>305</v>
      </c>
      <c r="C163" s="62"/>
      <c r="D163" s="62" t="str">
        <f>IF(C163="TAK",0, IF(C163="NIE",4,IF(C163="NIE DOTYCZY","NIE DOTYCZY","")))</f>
        <v/>
      </c>
      <c r="E163" s="41" t="str">
        <f t="shared" si="5"/>
        <v/>
      </c>
      <c r="F163" s="41" t="str">
        <f>IF(C163="TAK","BRAK REAKCJI", IF(C163="NIE","BARDZO WYSOKA",IF(C163="NIE DOTYCZY","NIE DOTYCZY","")))</f>
        <v/>
      </c>
      <c r="G163" s="14"/>
    </row>
    <row r="164" spans="1:7" ht="30" customHeight="1" thickBot="1">
      <c r="A164" s="29" t="s">
        <v>200</v>
      </c>
      <c r="B164" s="39" t="s">
        <v>77</v>
      </c>
      <c r="C164" s="65"/>
      <c r="D164" s="65"/>
      <c r="E164" s="65"/>
      <c r="F164" s="47"/>
      <c r="G164" s="48"/>
    </row>
    <row r="165" spans="1:7" ht="30" customHeight="1" thickBot="1">
      <c r="A165" s="25" t="s">
        <v>355</v>
      </c>
      <c r="B165" s="15" t="s">
        <v>273</v>
      </c>
      <c r="C165" s="62"/>
      <c r="D165" s="62" t="str">
        <f t="shared" ref="D165:D171" si="6">IF(C165="TAK",0, IF(C165="NIE",3,IF(C165="NIE DOTYCZY","NIE DOTYCZY","")))</f>
        <v/>
      </c>
      <c r="E165" s="41" t="str">
        <f t="shared" si="5"/>
        <v/>
      </c>
      <c r="F165" s="41" t="str">
        <f t="shared" ref="F165:F171" si="7">IF(C165="TAK","BRAK REAKCJI", IF(C165="NIE","WYSOKA",IF(C165="NIE DOTYCZY","NIE DOTYCZY","")))</f>
        <v/>
      </c>
      <c r="G165" s="14"/>
    </row>
    <row r="166" spans="1:7" ht="30" customHeight="1" thickBot="1">
      <c r="A166" s="25" t="s">
        <v>356</v>
      </c>
      <c r="B166" s="15" t="s">
        <v>274</v>
      </c>
      <c r="C166" s="62"/>
      <c r="D166" s="62" t="str">
        <f t="shared" si="6"/>
        <v/>
      </c>
      <c r="E166" s="41" t="str">
        <f t="shared" si="5"/>
        <v/>
      </c>
      <c r="F166" s="41" t="str">
        <f t="shared" si="7"/>
        <v/>
      </c>
      <c r="G166" s="14"/>
    </row>
    <row r="167" spans="1:7" ht="30" customHeight="1" thickBot="1">
      <c r="A167" s="25" t="s">
        <v>357</v>
      </c>
      <c r="B167" s="15" t="s">
        <v>275</v>
      </c>
      <c r="C167" s="62"/>
      <c r="D167" s="62" t="str">
        <f t="shared" si="6"/>
        <v/>
      </c>
      <c r="E167" s="41" t="str">
        <f t="shared" si="5"/>
        <v/>
      </c>
      <c r="F167" s="41" t="str">
        <f t="shared" si="7"/>
        <v/>
      </c>
      <c r="G167" s="14"/>
    </row>
    <row r="168" spans="1:7" ht="30" customHeight="1" thickBot="1">
      <c r="A168" s="25" t="s">
        <v>358</v>
      </c>
      <c r="B168" s="15" t="s">
        <v>276</v>
      </c>
      <c r="C168" s="62"/>
      <c r="D168" s="62" t="str">
        <f t="shared" si="6"/>
        <v/>
      </c>
      <c r="E168" s="41" t="str">
        <f t="shared" si="5"/>
        <v/>
      </c>
      <c r="F168" s="41" t="str">
        <f t="shared" si="7"/>
        <v/>
      </c>
      <c r="G168" s="14"/>
    </row>
    <row r="169" spans="1:7" ht="30" customHeight="1" thickBot="1">
      <c r="A169" s="25" t="s">
        <v>359</v>
      </c>
      <c r="B169" s="15" t="s">
        <v>260</v>
      </c>
      <c r="C169" s="62"/>
      <c r="D169" s="62" t="str">
        <f t="shared" si="6"/>
        <v/>
      </c>
      <c r="E169" s="41" t="str">
        <f t="shared" si="5"/>
        <v/>
      </c>
      <c r="F169" s="41" t="str">
        <f t="shared" si="7"/>
        <v/>
      </c>
      <c r="G169" s="14"/>
    </row>
    <row r="170" spans="1:7" ht="30" customHeight="1" thickBot="1">
      <c r="A170" s="25" t="s">
        <v>360</v>
      </c>
      <c r="B170" s="15" t="s">
        <v>277</v>
      </c>
      <c r="C170" s="62"/>
      <c r="D170" s="62" t="str">
        <f t="shared" si="6"/>
        <v/>
      </c>
      <c r="E170" s="41" t="str">
        <f t="shared" si="5"/>
        <v/>
      </c>
      <c r="F170" s="41" t="str">
        <f t="shared" si="7"/>
        <v/>
      </c>
      <c r="G170" s="14"/>
    </row>
    <row r="171" spans="1:7" ht="30" customHeight="1" thickBot="1">
      <c r="A171" s="25" t="s">
        <v>361</v>
      </c>
      <c r="B171" s="15" t="s">
        <v>278</v>
      </c>
      <c r="C171" s="62"/>
      <c r="D171" s="62" t="str">
        <f t="shared" si="6"/>
        <v/>
      </c>
      <c r="E171" s="41" t="str">
        <f t="shared" si="5"/>
        <v/>
      </c>
      <c r="F171" s="41" t="str">
        <f t="shared" si="7"/>
        <v/>
      </c>
      <c r="G171" s="14"/>
    </row>
    <row r="172" spans="1:7" ht="30" customHeight="1" thickBot="1">
      <c r="A172" s="29" t="s">
        <v>201</v>
      </c>
      <c r="B172" s="39" t="s">
        <v>78</v>
      </c>
      <c r="C172" s="65"/>
      <c r="D172" s="65"/>
      <c r="E172" s="65"/>
      <c r="F172" s="47"/>
      <c r="G172" s="48"/>
    </row>
    <row r="173" spans="1:7" ht="30" customHeight="1" thickBot="1">
      <c r="A173" s="25" t="s">
        <v>362</v>
      </c>
      <c r="B173" s="15" t="s">
        <v>279</v>
      </c>
      <c r="C173" s="62"/>
      <c r="D173" s="62" t="str">
        <f>IF(C173="TAK",0, IF(C173="NIE",3,IF(C173="NIE DOTYCZY","NIE DOTYCZY","")))</f>
        <v/>
      </c>
      <c r="E173" s="41" t="str">
        <f t="shared" si="5"/>
        <v/>
      </c>
      <c r="F173" s="41" t="str">
        <f>IF(C173="TAK","BRAK REAKCJI", IF(C173="NIE","WYSOKA",IF(C173="NIE DOTYCZY","NIE DOTYCZY","")))</f>
        <v/>
      </c>
      <c r="G173" s="14"/>
    </row>
    <row r="174" spans="1:7" ht="30" customHeight="1" thickBot="1">
      <c r="A174" s="25" t="s">
        <v>363</v>
      </c>
      <c r="B174" s="15" t="s">
        <v>280</v>
      </c>
      <c r="C174" s="62"/>
      <c r="D174" s="62" t="str">
        <f>IF(C174="TAK",0, IF(C174="NIE",4,IF(C174="NIE DOTYCZY","NIE DOTYCZY","")))</f>
        <v/>
      </c>
      <c r="E174" s="41" t="str">
        <f t="shared" si="5"/>
        <v/>
      </c>
      <c r="F174" s="41" t="str">
        <f>IF(C174="TAK","BRAK REAKCJI", IF(C174="NIE","BARDZO WYSOKA",IF(C174="NIE DOTYCZY","NIE DOTYCZY","")))</f>
        <v/>
      </c>
      <c r="G174" s="14"/>
    </row>
    <row r="175" spans="1:7" ht="43.5" thickBot="1">
      <c r="A175" s="25" t="s">
        <v>364</v>
      </c>
      <c r="B175" s="15" t="s">
        <v>281</v>
      </c>
      <c r="C175" s="62"/>
      <c r="D175" s="62" t="str">
        <f>IF(C175="TAK",0, IF(C175="NIE",4,IF(C175="NIE DOTYCZY","NIE DOTYCZY","")))</f>
        <v/>
      </c>
      <c r="E175" s="41" t="str">
        <f t="shared" si="5"/>
        <v/>
      </c>
      <c r="F175" s="41" t="str">
        <f>IF(C175="TAK","BRAK REAKCJI", IF(C175="NIE","BARDZO WYSOKA",IF(C175="NIE DOTYCZY","NIE DOTYCZY","")))</f>
        <v/>
      </c>
      <c r="G175" s="14"/>
    </row>
    <row r="176" spans="1:7" ht="30" customHeight="1" thickBot="1">
      <c r="A176" s="25" t="s">
        <v>365</v>
      </c>
      <c r="B176" s="15" t="s">
        <v>282</v>
      </c>
      <c r="C176" s="62"/>
      <c r="D176" s="62" t="str">
        <f>IF(C176="TAK",0, IF(C176="NIE",4,IF(C176="NIE DOTYCZY","NIE DOTYCZY","")))</f>
        <v/>
      </c>
      <c r="E176" s="41" t="str">
        <f t="shared" si="5"/>
        <v/>
      </c>
      <c r="F176" s="41" t="str">
        <f>IF(C176="TAK","BRAK REAKCJI", IF(C176="NIE","BARDZO WYSOKA",IF(C176="NIE DOTYCZY","NIE DOTYCZY","")))</f>
        <v/>
      </c>
      <c r="G176" s="14"/>
    </row>
    <row r="177" spans="1:7" ht="30" customHeight="1" thickBot="1">
      <c r="A177" s="29" t="s">
        <v>202</v>
      </c>
      <c r="B177" s="39" t="s">
        <v>79</v>
      </c>
      <c r="C177" s="65"/>
      <c r="D177" s="65"/>
      <c r="E177" s="65"/>
      <c r="F177" s="47"/>
      <c r="G177" s="48"/>
    </row>
    <row r="178" spans="1:7" ht="29.25" thickBot="1">
      <c r="A178" s="25" t="s">
        <v>366</v>
      </c>
      <c r="B178" s="18" t="s">
        <v>80</v>
      </c>
      <c r="C178" s="62"/>
      <c r="D178" s="62" t="str">
        <f t="shared" ref="D178:D187" si="8">IF(C178="TAK",0, IF(C178="NIE",1,IF(C178="NIE DOTYCZY","NIE DOTYCZY","")))</f>
        <v/>
      </c>
      <c r="E178" s="41" t="str">
        <f t="shared" si="5"/>
        <v/>
      </c>
      <c r="F178" s="41" t="str">
        <f t="shared" ref="F178:F187" si="9">IF(C178="TAK","BRAK REAKCJI", IF(C178="NIE","BRAK REAKCJI",IF(C178="NIE DOTYCZY","NIE DOTYCZY","")))</f>
        <v/>
      </c>
      <c r="G178" s="14"/>
    </row>
    <row r="179" spans="1:7" ht="43.5" thickBot="1">
      <c r="A179" s="25" t="s">
        <v>367</v>
      </c>
      <c r="B179" s="18" t="s">
        <v>81</v>
      </c>
      <c r="C179" s="62"/>
      <c r="D179" s="62" t="str">
        <f t="shared" si="8"/>
        <v/>
      </c>
      <c r="E179" s="41" t="str">
        <f t="shared" si="5"/>
        <v/>
      </c>
      <c r="F179" s="41" t="str">
        <f t="shared" si="9"/>
        <v/>
      </c>
      <c r="G179" s="14"/>
    </row>
    <row r="180" spans="1:7" ht="30" customHeight="1" thickBot="1">
      <c r="A180" s="25" t="s">
        <v>368</v>
      </c>
      <c r="B180" s="18" t="s">
        <v>82</v>
      </c>
      <c r="C180" s="62"/>
      <c r="D180" s="62" t="str">
        <f t="shared" si="8"/>
        <v/>
      </c>
      <c r="E180" s="41" t="str">
        <f t="shared" si="5"/>
        <v/>
      </c>
      <c r="F180" s="41" t="str">
        <f t="shared" si="9"/>
        <v/>
      </c>
      <c r="G180" s="14"/>
    </row>
    <row r="181" spans="1:7" ht="43.5" thickBot="1">
      <c r="A181" s="25" t="s">
        <v>369</v>
      </c>
      <c r="B181" s="18" t="s">
        <v>83</v>
      </c>
      <c r="C181" s="62"/>
      <c r="D181" s="62" t="str">
        <f t="shared" si="8"/>
        <v/>
      </c>
      <c r="E181" s="41" t="str">
        <f t="shared" si="5"/>
        <v/>
      </c>
      <c r="F181" s="41" t="str">
        <f t="shared" si="9"/>
        <v/>
      </c>
      <c r="G181" s="14"/>
    </row>
    <row r="182" spans="1:7" ht="43.5" thickBot="1">
      <c r="A182" s="25" t="s">
        <v>370</v>
      </c>
      <c r="B182" s="18" t="s">
        <v>84</v>
      </c>
      <c r="C182" s="62"/>
      <c r="D182" s="62" t="str">
        <f t="shared" si="8"/>
        <v/>
      </c>
      <c r="E182" s="41" t="str">
        <f t="shared" si="5"/>
        <v/>
      </c>
      <c r="F182" s="41" t="str">
        <f t="shared" si="9"/>
        <v/>
      </c>
      <c r="G182" s="14"/>
    </row>
    <row r="183" spans="1:7" ht="30" customHeight="1" thickBot="1">
      <c r="A183" s="25" t="s">
        <v>371</v>
      </c>
      <c r="B183" s="18" t="s">
        <v>85</v>
      </c>
      <c r="C183" s="62"/>
      <c r="D183" s="62" t="str">
        <f t="shared" si="8"/>
        <v/>
      </c>
      <c r="E183" s="41" t="str">
        <f t="shared" si="5"/>
        <v/>
      </c>
      <c r="F183" s="41" t="str">
        <f t="shared" si="9"/>
        <v/>
      </c>
      <c r="G183" s="14"/>
    </row>
    <row r="184" spans="1:7" ht="30" customHeight="1" thickBot="1">
      <c r="A184" s="25" t="s">
        <v>372</v>
      </c>
      <c r="B184" s="18" t="s">
        <v>86</v>
      </c>
      <c r="C184" s="62"/>
      <c r="D184" s="62" t="str">
        <f t="shared" si="8"/>
        <v/>
      </c>
      <c r="E184" s="41" t="str">
        <f t="shared" si="5"/>
        <v/>
      </c>
      <c r="F184" s="41" t="str">
        <f t="shared" si="9"/>
        <v/>
      </c>
      <c r="G184" s="14"/>
    </row>
    <row r="185" spans="1:7" ht="43.5" thickBot="1">
      <c r="A185" s="25" t="s">
        <v>373</v>
      </c>
      <c r="B185" s="18" t="s">
        <v>87</v>
      </c>
      <c r="C185" s="62"/>
      <c r="D185" s="62" t="str">
        <f t="shared" si="8"/>
        <v/>
      </c>
      <c r="E185" s="41" t="str">
        <f t="shared" si="5"/>
        <v/>
      </c>
      <c r="F185" s="41" t="str">
        <f t="shared" si="9"/>
        <v/>
      </c>
      <c r="G185" s="14"/>
    </row>
    <row r="186" spans="1:7" ht="29.25" thickBot="1">
      <c r="A186" s="25" t="s">
        <v>374</v>
      </c>
      <c r="B186" s="18" t="s">
        <v>88</v>
      </c>
      <c r="C186" s="62"/>
      <c r="D186" s="62" t="str">
        <f t="shared" si="8"/>
        <v/>
      </c>
      <c r="E186" s="41" t="str">
        <f t="shared" si="5"/>
        <v/>
      </c>
      <c r="F186" s="41" t="str">
        <f t="shared" si="9"/>
        <v/>
      </c>
      <c r="G186" s="14"/>
    </row>
    <row r="187" spans="1:7" ht="57.75" thickBot="1">
      <c r="A187" s="25" t="s">
        <v>375</v>
      </c>
      <c r="B187" s="18" t="s">
        <v>89</v>
      </c>
      <c r="C187" s="62"/>
      <c r="D187" s="62" t="str">
        <f t="shared" si="8"/>
        <v/>
      </c>
      <c r="E187" s="41" t="str">
        <f t="shared" si="5"/>
        <v/>
      </c>
      <c r="F187" s="41" t="str">
        <f t="shared" si="9"/>
        <v/>
      </c>
      <c r="G187" s="14"/>
    </row>
    <row r="188" spans="1:7" ht="30" customHeight="1">
      <c r="E188" s="110" t="s">
        <v>38</v>
      </c>
      <c r="F188" s="110"/>
      <c r="G188" s="4"/>
    </row>
    <row r="189" spans="1:7" ht="30" customHeight="1">
      <c r="E189" s="83"/>
      <c r="F189" s="7" t="s">
        <v>39</v>
      </c>
      <c r="G189" s="6"/>
    </row>
    <row r="190" spans="1:7">
      <c r="E190" s="5"/>
      <c r="F190" s="5"/>
      <c r="G190" s="5"/>
    </row>
    <row r="191" spans="1:7" ht="15">
      <c r="B191" s="8" t="s">
        <v>307</v>
      </c>
      <c r="C191" s="8"/>
      <c r="E191" s="5"/>
      <c r="F191" s="5"/>
      <c r="G191" s="5"/>
    </row>
    <row r="192" spans="1:7">
      <c r="B192" s="1" t="s">
        <v>29</v>
      </c>
    </row>
    <row r="193" spans="2:3" ht="14.45" customHeight="1">
      <c r="B193" s="3">
        <v>0</v>
      </c>
      <c r="C193" s="1" t="s">
        <v>43</v>
      </c>
    </row>
    <row r="194" spans="2:3" ht="14.45" customHeight="1">
      <c r="B194" s="2">
        <v>1</v>
      </c>
      <c r="C194" s="1" t="s">
        <v>30</v>
      </c>
    </row>
    <row r="195" spans="2:3" ht="14.45" customHeight="1">
      <c r="B195" s="2">
        <v>2</v>
      </c>
      <c r="C195" s="1" t="s">
        <v>31</v>
      </c>
    </row>
    <row r="196" spans="2:3">
      <c r="B196" s="2">
        <v>3</v>
      </c>
      <c r="C196" s="1" t="s">
        <v>32</v>
      </c>
    </row>
    <row r="197" spans="2:3" ht="14.45" customHeight="1">
      <c r="B197" s="2">
        <v>4</v>
      </c>
      <c r="C197" s="1" t="s">
        <v>33</v>
      </c>
    </row>
    <row r="200" spans="2:3" ht="28.9" customHeight="1">
      <c r="B200" s="9" t="s">
        <v>44</v>
      </c>
      <c r="C200" s="9"/>
    </row>
    <row r="201" spans="2:3" ht="20.45" customHeight="1">
      <c r="B201" s="33">
        <v>0</v>
      </c>
      <c r="C201" s="71" t="s">
        <v>309</v>
      </c>
    </row>
    <row r="202" spans="2:3">
      <c r="B202" s="2">
        <v>1</v>
      </c>
      <c r="C202" s="72" t="s">
        <v>45</v>
      </c>
    </row>
    <row r="203" spans="2:3">
      <c r="B203" s="11">
        <v>2</v>
      </c>
      <c r="C203" s="73" t="s">
        <v>46</v>
      </c>
    </row>
    <row r="204" spans="2:3">
      <c r="B204" s="11">
        <v>3</v>
      </c>
      <c r="C204" s="73" t="s">
        <v>47</v>
      </c>
    </row>
    <row r="205" spans="2:3" ht="14.45" customHeight="1">
      <c r="B205" s="2">
        <v>4</v>
      </c>
      <c r="C205" s="74" t="s">
        <v>48</v>
      </c>
    </row>
    <row r="207" spans="2:3" ht="15">
      <c r="B207" s="31" t="s">
        <v>308</v>
      </c>
    </row>
    <row r="208" spans="2:3">
      <c r="C208" s="1" t="s">
        <v>314</v>
      </c>
    </row>
    <row r="209" spans="3:3">
      <c r="C209" s="1" t="s">
        <v>315</v>
      </c>
    </row>
    <row r="210" spans="3:3">
      <c r="C210" s="1" t="s">
        <v>316</v>
      </c>
    </row>
    <row r="225" ht="30" customHeight="1"/>
    <row r="226" ht="45" customHeight="1"/>
    <row r="266" ht="284.25" customHeight="1"/>
  </sheetData>
  <mergeCells count="13">
    <mergeCell ref="A1:G1"/>
    <mergeCell ref="A7:B7"/>
    <mergeCell ref="A8:B8"/>
    <mergeCell ref="C4:F4"/>
    <mergeCell ref="E188:F188"/>
    <mergeCell ref="A6:B6"/>
    <mergeCell ref="C10:D10"/>
    <mergeCell ref="E10:G10"/>
    <mergeCell ref="A10:B10"/>
    <mergeCell ref="C6:G6"/>
    <mergeCell ref="B18:G18"/>
    <mergeCell ref="B26:G26"/>
    <mergeCell ref="B16:G16"/>
  </mergeCells>
  <conditionalFormatting sqref="C201:C20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C19:C25 C17 C12:C15 C27:C32 C34 C36:C38 C40:C43 C45:C46 C48:C52 C54:C59 C62:C70 C72:C76 C78:C85 C87:C91 C93:C97 C101:C103 C105:C110 C112 C114 C116 C118:C119 C121:C126 C128:C129 C131:C133 C135:C136 C138:C141 C144:C146 C148:C154 C156:C160 C162:C163 C165:C171 C173:C176 C178:C187" xr:uid="{00000000-0002-0000-0000-000000000000}">
      <formula1>$C$208:$C$210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92" id="{9FBAA2AC-73EA-4A32-AF4A-F69BF1B0A4A7}">
            <x14:iconSet iconSet="5Arrow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2" iconId="2"/>
              <x14:cfIcon iconSet="3TrafficLights1" iconId="2"/>
              <x14:cfIcon iconSet="3TrafficLights1" iconId="1"/>
              <x14:cfIcon iconSet="3TrafficLights1" iconId="0"/>
              <x14:cfIcon iconSet="4TrafficLights" iconId="0"/>
            </x14:iconSet>
          </x14:cfRule>
          <xm:sqref>B193:B197</xm:sqref>
        </x14:conditionalFormatting>
        <x14:conditionalFormatting xmlns:xm="http://schemas.microsoft.com/office/excel/2006/main">
          <x14:cfRule type="iconSet" priority="8" id="{06873E1C-5B35-4AB0-94B9-2071ADBFAD5A}">
            <x14:iconSet iconSet="5Arrow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vo type="num">
                <xm:f>3.5</xm:f>
              </x14:cfvo>
              <x14:cfIcon iconSet="3Symbols2" iconId="2"/>
              <x14:cfIcon iconSet="3TrafficLights2" iconId="2"/>
              <x14:cfIcon iconSet="3TrafficLights2" iconId="1"/>
              <x14:cfIcon iconSet="3TrafficLights2" iconId="0"/>
              <x14:cfIcon iconSet="3Symbols2" iconId="1"/>
            </x14:iconSet>
          </x14:cfRule>
          <xm:sqref>B201:B205</xm:sqref>
        </x14:conditionalFormatting>
        <x14:conditionalFormatting xmlns:xm="http://schemas.microsoft.com/office/excel/2006/main">
          <x14:cfRule type="iconSet" priority="4" id="{EB41FCCA-C9A5-4B37-9EB2-158371E8C816}">
            <x14:iconSet iconSet="5Arrow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2" iconId="2"/>
              <x14:cfIcon iconSet="3TrafficLights1" iconId="2"/>
              <x14:cfIcon iconSet="3TrafficLights1" iconId="1"/>
              <x14:cfIcon iconSet="3TrafficLights1" iconId="0"/>
              <x14:cfIcon iconSet="4TrafficLights" iconId="0"/>
            </x14:iconSet>
          </x14:cfRule>
          <x14:cfRule type="iconSet" priority="7" id="{C442D825-962B-41FF-9B93-D5D87D7211EE}">
            <x14:iconSet iconSet="4TrafficLight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TrafficLights1" iconId="2"/>
              <x14:cfIcon iconSet="3TrafficLights1" iconId="1"/>
              <x14:cfIcon iconSet="3TrafficLights1" iconId="0"/>
              <x14:cfIcon iconSet="4TrafficLights" iconId="0"/>
            </x14:iconSet>
          </x14:cfRule>
          <xm:sqref>D12:D15 D17</xm:sqref>
        </x14:conditionalFormatting>
        <x14:conditionalFormatting xmlns:xm="http://schemas.microsoft.com/office/excel/2006/main">
          <x14:cfRule type="iconSet" priority="228" id="{4ABFD64D-997D-433C-9690-BCFFB8ED83BC}">
            <x14:iconSet iconSet="5Arrow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2" iconId="2"/>
              <x14:cfIcon iconSet="3TrafficLights1" iconId="2"/>
              <x14:cfIcon iconSet="3TrafficLights1" iconId="1"/>
              <x14:cfIcon iconSet="3TrafficLights1" iconId="0"/>
              <x14:cfIcon iconSet="4TrafficLights" iconId="0"/>
            </x14:iconSet>
          </x14:cfRule>
          <xm:sqref>D19:D25 D27:D32</xm:sqref>
        </x14:conditionalFormatting>
        <x14:conditionalFormatting xmlns:xm="http://schemas.microsoft.com/office/excel/2006/main">
          <x14:cfRule type="iconSet" priority="191" id="{79641AFF-90A0-4C96-A773-E05411269E7B}">
            <x14:iconSet iconSet="5Arrow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Symbols2" iconId="2"/>
              <x14:cfIcon iconSet="3TrafficLights1" iconId="2"/>
              <x14:cfIcon iconSet="3TrafficLights1" iconId="1"/>
              <x14:cfIcon iconSet="3TrafficLights1" iconId="0"/>
              <x14:cfIcon iconSet="4TrafficLights" iconId="0"/>
            </x14:iconSet>
          </x14:cfRule>
          <xm:sqref>D62:D70 D34 D36:D38 D40:D43 D45:D46 D48:D52 D72:D76 D78:D85 D87:D91 D93:D97 D101:D103 D105:D110 D112 D114 D116 D118:D119 D121:D126 D128:D129 D131:D133 D135:D136 D138:D141 D144:D146 D148:D154 D156:D160 D162:D163 D165:D171 D173:D176 D178:D187 D54:D59</xm:sqref>
        </x14:conditionalFormatting>
        <x14:conditionalFormatting xmlns:xm="http://schemas.microsoft.com/office/excel/2006/main">
          <x14:cfRule type="iconSet" priority="230" id="{1ABE3C6C-86CC-4F9F-8258-364BD18BA96C}">
            <x14:iconSet iconSet="5Arrow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vo type="num">
                <xm:f>3.5</xm:f>
              </x14:cfvo>
              <x14:cfIcon iconSet="3Symbols2" iconId="2"/>
              <x14:cfIcon iconSet="3TrafficLights2" iconId="2"/>
              <x14:cfIcon iconSet="3TrafficLights2" iconId="1"/>
              <x14:cfIcon iconSet="3TrafficLights2" iconId="0"/>
              <x14:cfIcon iconSet="3Symbols2" iconId="1"/>
            </x14:iconSet>
          </x14:cfRule>
          <xm:sqref>E62:E70 E19:E25 E27:E32 E34 E36:E38 E40:E43 E45:E46 E48:E52 E72:E76 E78:E85 E87:E91 E93:E97 E101:E103 E105:E110 E112 E114 E116 E118:E119 E121:E126 E128:E129 E131:E133 E135:E136 E138:E141 E144:E146 E148:E154 E156:E160 E162:E163 E165:E171 E173:E176 E178:E187 E12:E15 E54:E59 E17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SAMOOCENA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Przedszkole</dc:creator>
  <cp:lastModifiedBy>Igor Grzesiak</cp:lastModifiedBy>
  <dcterms:created xsi:type="dcterms:W3CDTF">2024-07-12T06:04:30Z</dcterms:created>
  <dcterms:modified xsi:type="dcterms:W3CDTF">2024-09-06T12:40:55Z</dcterms:modified>
</cp:coreProperties>
</file>